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3" activeTab="3"/>
  </bookViews>
  <sheets>
    <sheet name="材料" sheetId="9" state="hidden" r:id="rId1"/>
    <sheet name="机械服务" sheetId="5" state="hidden" r:id="rId2"/>
    <sheet name="劳务" sheetId="7" state="hidden" r:id="rId3"/>
    <sheet name="交安类材料" sheetId="10" r:id="rId4"/>
  </sheets>
  <definedNames>
    <definedName name="_xlnm.Print_Area" localSheetId="0">材料!$A$1:$F$71</definedName>
    <definedName name="_xlnm.Print_Area" localSheetId="1">机械服务!$A$1:$G$22</definedName>
    <definedName name="_xlnm.Print_Area" localSheetId="3">交安类材料!$A$1:$J$31</definedName>
    <definedName name="_xlnm.Print_Area" localSheetId="2">劳务!$A$1:$G$4</definedName>
    <definedName name="_xlnm.Print_Titles" localSheetId="3">交安类材料!$1:$2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<sst xmlns="http://schemas.openxmlformats.org/spreadsheetml/2006/main" count="386" uniqueCount="254">
  <si>
    <t>2024-2025年绵阳市国省干线养护维修工程材料采购明细表</t>
  </si>
  <si>
    <t>序号</t>
  </si>
  <si>
    <t>材料名称</t>
  </si>
  <si>
    <t>单位</t>
  </si>
  <si>
    <t>相关标准</t>
  </si>
  <si>
    <t>预估数量</t>
  </si>
  <si>
    <t>相关说明</t>
  </si>
  <si>
    <t>一</t>
  </si>
  <si>
    <t>交通安全设施类</t>
  </si>
  <si>
    <t>控制价</t>
  </si>
  <si>
    <t>热熔涂料（白、黄等）</t>
  </si>
  <si>
    <t>T</t>
  </si>
  <si>
    <t>内混玻珠量≥25%，满足《公路养护工程质量检验评定标准》JTG 5220-2020相关要求</t>
  </si>
  <si>
    <t xml:space="preserve">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4.材料将根据实际需要分多次供应，每次货物供应数量、下料地点由采购人指定（单次供应可能出现仅几吨材料的情况）；
5.采购人将提前24通知的供货物的数量及地点，约定供应时间不得延误，延误时间超过12小时，采购人有权单方面解除合同并没收履约保证金。
6.支付情况：采购人将根据上级部门资金到位情况办理结算和支付费用。
</t>
  </si>
  <si>
    <t>包1控制价</t>
  </si>
  <si>
    <t>395万元</t>
  </si>
  <si>
    <t>交安及其他材料类</t>
  </si>
  <si>
    <t>玻珠</t>
  </si>
  <si>
    <t>满足《路面标线用玻璃珠》GB/T24722-2020及《公路养护工程质量检验评定标准》JTG 5220-2020相关要求</t>
  </si>
  <si>
    <t>包2控制价</t>
  </si>
  <si>
    <t>287万元</t>
  </si>
  <si>
    <t>路面材料及商品砼</t>
  </si>
  <si>
    <t>底油</t>
  </si>
  <si>
    <t>粘接性能良好，满足《公路养护工程质量检验评定标准》JTG 5220-2020相关要求</t>
  </si>
  <si>
    <t>突起型热熔涂料（白、黄等）</t>
  </si>
  <si>
    <t>满足《公路养护工程质量检验评定标准》JTG 5220-2020相关要求满</t>
  </si>
  <si>
    <t>三波护栏板（4320*506*85*4）</t>
  </si>
  <si>
    <t>镀锌层平均厚度不低于600g/㎡，其它指标符合GB/T31439.1-2015及《公路养护工程质量检验评定标准》JTG 5220-2020相关要求</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</si>
  <si>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6.支付情况：采购人将根据上级部门资金到位情况办理结算和支付费用。
</t>
  </si>
  <si>
    <t xml:space="preserve"> </t>
  </si>
  <si>
    <t>二波护栏板（4320×310×85×4）</t>
  </si>
  <si>
    <t>波形护栏立柱（140*4.5*长度）</t>
  </si>
  <si>
    <t>二波小端头（R160*4.0）</t>
  </si>
  <si>
    <t>个</t>
  </si>
  <si>
    <t>镀锌层平均厚度不低于600g/㎡，其它指标符合GB/T31439.1-2015相关要求及《公路养护工程质量检验评定标准》JTG 5220-2020相关要求</t>
  </si>
  <si>
    <t>二波大端头（R750*4.0）</t>
  </si>
  <si>
    <t>三波大端头（R750*4.0）</t>
  </si>
  <si>
    <t>三波小端头（R160*4.0）</t>
  </si>
  <si>
    <t>三波防阻块（196*196*4.5）</t>
  </si>
  <si>
    <t>符合GB/T31439.1-2015及《公路养护工程质量检验评定标准》JTG 5220-2020相关要求</t>
  </si>
  <si>
    <t>柱帽（φ114*2）</t>
  </si>
  <si>
    <t>柱帽（φ148*2）</t>
  </si>
  <si>
    <t>螺栓（M16*35）</t>
  </si>
  <si>
    <t>螺栓（M16*42）</t>
  </si>
  <si>
    <t>螺栓（M16*45）</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</si>
  <si>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7.支付情况：采购人将根据上级部门资金到位情况办理结算和支付费用。
</t>
  </si>
  <si>
    <t>螺栓（M16*170）</t>
  </si>
  <si>
    <t>附着式轮廓标（附着于波形护栏）</t>
  </si>
  <si>
    <t>二波防阻块（196*196*4.5）</t>
  </si>
  <si>
    <t>二波托架（300*70*4.5）</t>
  </si>
  <si>
    <t>三波托架（300*270*35*6）</t>
  </si>
  <si>
    <t>道口立柱桩（含国标Ⅳ类反光膜）</t>
  </si>
  <si>
    <t>根</t>
  </si>
  <si>
    <t>立柱采用镀锌钢管，厚度4.0，膜采用国标Ⅳ类反光膜，《公路养护工程质量检验评定标准》JTG 5220-2020相关要求。</t>
  </si>
  <si>
    <t>单柱式标牌（△1100）</t>
  </si>
  <si>
    <t>套</t>
  </si>
  <si>
    <t>含钢管立柱φ89*4.5*3200
柱帽φ80*2*50、滑动槽钢：100*25*4、抱箍429*50*5、抱箍底衬275*50*5、滑块50*38*6、滑动螺栓M16*50、底座加劲勒80*150*20、底座法兰盘300*300*15、定位法兰盘300*300*15,面板3.0、国标Ⅳ类反光膜，质量符合《公路养护工程质量检验评定标准》JTG 5220-2020相关要求。</t>
  </si>
  <si>
    <t>单柱式标牌（φ1000）</t>
  </si>
  <si>
    <t>φ1000面板</t>
  </si>
  <si>
    <t>含铝板厚度3.0，国标Ⅳ类反光膜、滑动槽钢、抱箍、抱箍底衬、螺栓等质量符合《公路养护工程质量检验评定标准》JTG 5220-2020相关要求。</t>
  </si>
  <si>
    <t>△1100面板</t>
  </si>
  <si>
    <t>标牌面板</t>
  </si>
  <si>
    <t>㎡</t>
  </si>
  <si>
    <t>含铝板厚度3.0，国标Ⅳ类反光膜、滑动槽钢、抱箍、抱箍底衬、螺栓等质量符合《公路养护工程质量检验评定标准》JTG 5220-2020相关要求。。（以成品实际尺寸计算）</t>
  </si>
  <si>
    <t>二</t>
  </si>
  <si>
    <t>路面材料类</t>
  </si>
  <si>
    <t>AC-13改性沥青混凝土</t>
  </si>
  <si>
    <t>油石比不小于5.2%，其他相应指标满足《公路养护工程质量检验评定标准》JTG 5220-2020相关要求。</t>
  </si>
  <si>
    <t>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4.材料将根据实际需要分多次供应，每次货物供应数量、下料地点由采购人指定（单次供应可能出现仅几吨材料的情况）；
5.采购人将提前24小时通知的供货物的数量及地点，约定供应时间不得延误（因环保因素不得生产沥青及水稳制品的情况除外），若供货延误超过3小时，采购人有权单方面解除合同并没收履约保证金。
6.支付情况：采购人将根据上级部门资金到位情况办理结算和支付费用。</t>
  </si>
  <si>
    <t>AC-13改性沥青混凝土（玄武岩骨料）</t>
  </si>
  <si>
    <t>油石比不小于5.2%，其他相应指标满足《公路养护工程质量检验评定标准》JTG 5220-2020相关要求</t>
  </si>
  <si>
    <t>SMA-13(改性)沥青混凝土</t>
  </si>
  <si>
    <t>油石比不小于5.6%，木质纤维不低于0.3%，矿物纤维不低于0.4%，其他相应指标满足《公路养护工程质量检验评定标准》JTG 5220-2020相关要求</t>
  </si>
  <si>
    <t>AC-16普通沥青混凝土</t>
  </si>
  <si>
    <t>油石比不小于4.9%，其他相应指标满足《公路养护工程质量检验评定标准》JTG 5220-2020相关要求</t>
  </si>
  <si>
    <t>AC-20普通沥青混凝土</t>
  </si>
  <si>
    <t>油石比不小于4.8%，其他相应指标满足《公路养护工程质量检验评定标准》JTG 5220-2020相关要求</t>
  </si>
  <si>
    <t>水泥稳定碎石混合料</t>
  </si>
  <si>
    <t>满足《公路养护工程质量检验评定标准》JTG 5220-2020相关要求</t>
  </si>
  <si>
    <t>三</t>
  </si>
  <si>
    <t>商品砼类</t>
  </si>
  <si>
    <t>C20商砼</t>
  </si>
  <si>
    <t>m³</t>
  </si>
  <si>
    <t>质量符合《公路养护工程质量检验评定标准》JTG 5220-2020相关要求</t>
  </si>
  <si>
    <t>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4.材料将根据实际需要分多次供应，每次货物供应数量、下料地点由采购人指定（单次供应可能出现仅1至2立方米材料的情况）；
5.采购人将提前24小时通知的供货物的数量及地点，约定供应时间不得延误，若供货延误超过3小时，采购人有权单方面解除合同并没收履约保证金。
6.支付情况：采购人将根据上级部门资金到位情况办理结算和支付费用。</t>
  </si>
  <si>
    <t>C25商砼</t>
  </si>
  <si>
    <t>C30商砼</t>
  </si>
  <si>
    <t>C35商砼</t>
  </si>
  <si>
    <t>M7.5砂浆</t>
  </si>
  <si>
    <t>M10砂浆</t>
  </si>
  <si>
    <t>四</t>
  </si>
  <si>
    <t>其他材料类</t>
  </si>
  <si>
    <t>锥形桶</t>
  </si>
  <si>
    <t>高度90CM，重型,质量符合国家安用品、劳保用品相应规范要求。</t>
  </si>
  <si>
    <t>临时标牌（版面1200*800）</t>
  </si>
  <si>
    <t>基础脚架牢固，版面铝板厚度2.0，国标Ⅳ类反光膜，质量符合国家安用品、劳保用品相应规范要求。</t>
  </si>
  <si>
    <t>临时标牌（版面φ1000）</t>
  </si>
  <si>
    <t>临时标牌面板</t>
  </si>
  <si>
    <t>含铝板厚度2.0，国标Ⅳ类反光膜，质量符合国家安用品、劳保用品相应规范要求。</t>
  </si>
  <si>
    <t>矩形爆闪灯（带基础脚架）</t>
  </si>
  <si>
    <t>太阳能型，基础脚架牢固，亮度符合要求，质量符合相关要求。</t>
  </si>
  <si>
    <t>矩形爆闪灯</t>
  </si>
  <si>
    <t>太阳能型，亮度符合要求，质量符合相关要求。</t>
  </si>
  <si>
    <t>圆形爆闪灯（带基础脚架）</t>
  </si>
  <si>
    <t>大黄闪，基础脚架牢固，太阳能型，亮度等，质量符合国家安用品、劳保用品相应规范要求。</t>
  </si>
  <si>
    <t>圆形爆闪灯</t>
  </si>
  <si>
    <t>大黄闪，太阳能型，亮度等，质量符合国家安用品、劳保用品相应规范要求。</t>
  </si>
  <si>
    <t>警示带（50米）</t>
  </si>
  <si>
    <t>卷</t>
  </si>
  <si>
    <t>质量符合国家安用品、劳保用品相应规范要求。</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</si>
  <si>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8.支付情况：采购人将根据上级部门资金到位情况办理结算和支付费用。
</t>
  </si>
  <si>
    <t>锥筒连接杆</t>
  </si>
  <si>
    <t>反光膜</t>
  </si>
  <si>
    <t>片石</t>
  </si>
  <si>
    <t>质量符合《公路工程集料试验规程》JTG3432-2024相关要求。</t>
  </si>
  <si>
    <t>砂</t>
  </si>
  <si>
    <t>碎石</t>
  </si>
  <si>
    <t>砂砾石</t>
  </si>
  <si>
    <t>水泥</t>
  </si>
  <si>
    <t>质量符合《公路水泥及水泥混凝土试验规程》JTG3420-2020相关要求。</t>
  </si>
  <si>
    <t>成品路缘石</t>
  </si>
  <si>
    <t>以成品实际尺寸计算，质量符合《公路养护工程质量检验评定标准》JTG 5220-2020相关要求。</t>
  </si>
  <si>
    <t>贴缝带</t>
  </si>
  <si>
    <t>m</t>
  </si>
  <si>
    <t>60（宽）*3.0（厚），《公路养护工程质量检验评定标准》JTG 5220-2020相关要求。</t>
  </si>
  <si>
    <t>沥青灌缝胶</t>
  </si>
  <si>
    <t>袋</t>
  </si>
  <si>
    <t>12.5KG/袋，《公路养护工程质量检验评定标准》JTG 5220-2020相关要求。</t>
  </si>
  <si>
    <t>路面冷补料</t>
  </si>
  <si>
    <t>AC-10型，玄武岩骨料，《公路养护工程质量检验评定标准》JTG 5220-2020相关要求。</t>
  </si>
  <si>
    <t>TST弹塑体</t>
  </si>
  <si>
    <t>质量符合JT/T203-2014及相关规范要求。</t>
  </si>
  <si>
    <t>硅酮自流平桥梁伸缩缝灌封胶</t>
  </si>
  <si>
    <t>支</t>
  </si>
  <si>
    <t>1.固体含量≥85%；2.表干时间≤12h；3.实干时间≤48h；拉伸强度≥2MPa；断裂伸长率≥500%。（600ml/支）</t>
  </si>
  <si>
    <t>环氧树脂胶</t>
  </si>
  <si>
    <t>KG</t>
  </si>
  <si>
    <t>质量符合相关规范要求。</t>
  </si>
  <si>
    <t>BC抢修保(快速修补料）（不配骨料）</t>
  </si>
  <si>
    <t>1.凝结时间：初凝时间≥30min，终凝时间≤60min；
2.抗压强度：2h≥30MPa;
3.抗折强度：2h≥5MPa</t>
  </si>
  <si>
    <t>RT-2抢修保(快速修补料）（含骨料）</t>
  </si>
  <si>
    <t>机械服务</t>
  </si>
  <si>
    <t>序
号</t>
  </si>
  <si>
    <t>采购名称</t>
  </si>
  <si>
    <t>含税单价（元）</t>
  </si>
  <si>
    <t>小计
（元）</t>
  </si>
  <si>
    <t>基本特征描述和相关要求</t>
  </si>
  <si>
    <t>沥青砼单层摊铺（含粘层油）</t>
  </si>
  <si>
    <t>1.机械设备配备：摊铺机、双钢轮、胶轮，小型工器具及人工配备须满足摊铺需求。占道施工的临时设施由采购人提供，供应商须提供相应的安全设施摆放人员、交通导行人员、设施维护人员，且须按采购人要求进行；
2.粘层油用量应不小于0.4L/㎡；
3.单价：综合固定单价，不作调整。单价中包括税金、人工、燃油、安全、环保、管理、协调、利润、设备进出场及转场费等全部费用；
4.质量：如因摊铺和碾压质量不合格造成的返工费用以及对甲方造成的损失由乙方全额承担，且甲方有权终止合同，不予支付已完成工程实体价款；
5.该工程数量为一年度预估维修总数量，单次数量可能低于300㎡甚至更少，且修补点位分散，供应商应充分考虑机械转场以及机械工作量不饱和的因素。
6.采购人将提前24通知的供应商的单次施工数量及地点，约定供应时间不得延误，延误时间超过2小时，采购人有权单方面解除合同并没收履约保证金。
7.支付情况：采购人将根据上级部门资金到位情况办理结算和支付费用。</t>
  </si>
  <si>
    <t>铣刨（5-10cm）</t>
  </si>
  <si>
    <t>1.铣刨后的清扫机清扫及废料清运工作作业由供应商负责，边角破碎不到位，乙方须即时配备使用机具达到甲方要求；
2.单价：综合固定单价，不作调整。单价中包括人工、燃油、安全、环保、管理、协调、利润、设备进出场及转场费等其他费用；
3.该工程数量为一年度预估维修总数量，单次数量可能低于300㎡甚至更少，且修补点位分散，供应商应充分考虑机械转场以及机械工作量不饱和的因素。
4.采购人将提前24通知的供应商的单次施工数量及地点，约定供应时间不得延误，延误时间超过2小时，采购人有权单方面解除合同并没收履约保证金。
5.支付情况：采购人将根据上级部门资金到位情况办理结算和支付费用。</t>
  </si>
  <si>
    <t>水稳摊铺</t>
  </si>
  <si>
    <t>1.单价：综合固定单价，不作调整。单价中包括税金、人工、燃油、安全、环保、管理、协调、利润、设备进出场及转场费等其他费用。
2.该工程数量为一年度预估维修总数量且修补点位分散，供应商应充分考虑机械转场以及机械工作量不饱和的因素。
3.采购人将提前24通知的供应商的单次施工数量及地点，约定供应时间不得延误，延误时间超过2小时，采购人有权单方面解除合同并没收履约保证金。
4.支付情况：采购人将根据上级部门资金到位情况办理结算和支付费用。</t>
  </si>
  <si>
    <t>砂砾石铺筑</t>
  </si>
  <si>
    <t>特种长臂挖机</t>
  </si>
  <si>
    <t>台班</t>
  </si>
  <si>
    <t>28米</t>
  </si>
  <si>
    <t>1.预估数量为一年度预估的总数量，不能作为结算的依据。
2.采购人将提前24通知的供应商的使用机械的种类、数量及地点，约定供应时间不得延误，延误时间超过6小时，采购人有权单方面解除合同并没收履约保证金。
3.此金额含油费含税金,运输的弃土场费用、运距自行考虑。
4.支付情况：采购人将根据上级部门资金到位情况办理结算和支付费用。</t>
  </si>
  <si>
    <t>22米</t>
  </si>
  <si>
    <t>拖车</t>
  </si>
  <si>
    <t>6桥</t>
  </si>
  <si>
    <t>小拖车</t>
  </si>
  <si>
    <t>挖掘机</t>
  </si>
  <si>
    <t>60履带型</t>
  </si>
  <si>
    <t>≥240型</t>
  </si>
  <si>
    <t>≥350型</t>
  </si>
  <si>
    <t>装载机</t>
  </si>
  <si>
    <t>30型</t>
  </si>
  <si>
    <t>50型</t>
  </si>
  <si>
    <t>机动三轮车</t>
  </si>
  <si>
    <t>拖拉机</t>
  </si>
  <si>
    <t>护栏打桩机</t>
  </si>
  <si>
    <t>护栏钻孔机</t>
  </si>
  <si>
    <t>含空压机等辅助设备</t>
  </si>
  <si>
    <t>运输车</t>
  </si>
  <si>
    <t>趟</t>
  </si>
  <si>
    <t>农用车</t>
  </si>
  <si>
    <t>桥检车</t>
  </si>
  <si>
    <t>桁架式，臂长16-22米</t>
  </si>
  <si>
    <t>悬臂式</t>
  </si>
  <si>
    <t>标线施工劳务</t>
  </si>
  <si>
    <t>单项报价（元）</t>
  </si>
  <si>
    <t>小计</t>
  </si>
  <si>
    <t>普通热熔标线施划</t>
  </si>
  <si>
    <t>1.临时设施：占道施工所需用的锥筒、标牌等由供应商提供，且须相关规范及采购人、交警等管理部门要求配置；
2.现场人员：现场须按相关规范及采购人、交警等管理部门的要求配置安全管理人员、交通导行人员、设施维护人员等；
3.安全责任：供应商应为相关人员购买保险，其作业人员、管理人员、机械操作人员等所有人员的安全责任由供应商负责。
4.单价：综合固定单价，不作调整。单价中包括人工、安全、环保、管理、协调、利润、标线施划所需用的机械费、运输费、转场费等全部费用；
5.质量：标线施划的厚度、逆反系数等应符合相关规范要求，若在采购人及上级部门抽查中质量不达标而影响上级部门拨付款项的，采购人有权拒绝支付当次施划标线的工程费用并按《四川省公路养护预算定额》相应子目对应的材料耗量及采购合同价扣除相应的劳务费用；
6.进度：供应商在接到采购人通知后必须在指定时间到采购人指定地点进行标线施划作业，未达到要求的，采购人将视情况给予1000-5000元/次的罚款，罚款在每一次结算中予以扣除
7.施工地点：绵梓路、绵三路、永安路、绵江路。
8.支付情况：采购人将根据上级部门资金到位情况办理结算和支付费用。
9.税金:综合单价为含税价.</t>
  </si>
  <si>
    <t>振动热熔标线施划</t>
  </si>
  <si>
    <t>70-82</t>
  </si>
  <si>
    <r>
      <t>2026-2027</t>
    </r>
    <r>
      <rPr>
        <b/>
        <sz val="14"/>
        <color theme="1"/>
        <rFont val="仿宋_GB2312"/>
        <charset val="134"/>
      </rPr>
      <t>年度绵阳市国省干线及高速公路道路维修交安设施类材料（包1</t>
    </r>
    <r>
      <rPr>
        <b/>
        <sz val="14"/>
        <color theme="1"/>
        <rFont val="宋体"/>
        <charset val="134"/>
      </rPr>
      <t>）</t>
    </r>
    <r>
      <rPr>
        <b/>
        <sz val="14"/>
        <color theme="1"/>
        <rFont val="仿宋_GB2312"/>
        <charset val="134"/>
      </rPr>
      <t>报价表</t>
    </r>
  </si>
  <si>
    <r>
      <rPr>
        <sz val="10"/>
        <color theme="1"/>
        <rFont val="仿宋_GB2312"/>
        <charset val="134"/>
      </rPr>
      <t>序号</t>
    </r>
  </si>
  <si>
    <r>
      <rPr>
        <sz val="10"/>
        <color theme="1"/>
        <rFont val="仿宋_GB2312"/>
        <charset val="134"/>
      </rPr>
      <t>材料名称</t>
    </r>
  </si>
  <si>
    <r>
      <rPr>
        <sz val="10"/>
        <color theme="1"/>
        <rFont val="仿宋_GB2312"/>
        <charset val="134"/>
      </rPr>
      <t>单位</t>
    </r>
  </si>
  <si>
    <r>
      <rPr>
        <sz val="10"/>
        <color theme="1"/>
        <rFont val="仿宋_GB2312"/>
        <charset val="134"/>
      </rPr>
      <t>型号</t>
    </r>
  </si>
  <si>
    <r>
      <rPr>
        <sz val="10"/>
        <color theme="1"/>
        <rFont val="仿宋_GB2312"/>
        <charset val="134"/>
      </rPr>
      <t>相关标准</t>
    </r>
  </si>
  <si>
    <r>
      <rPr>
        <sz val="10"/>
        <color theme="1"/>
        <rFont val="仿宋_GB2312"/>
        <charset val="134"/>
      </rPr>
      <t>预估
数量</t>
    </r>
  </si>
  <si>
    <r>
      <rPr>
        <sz val="10"/>
        <color theme="1"/>
        <rFont val="仿宋_GB2312"/>
        <charset val="134"/>
      </rPr>
      <t xml:space="preserve">含税单价
</t>
    </r>
    <r>
      <rPr>
        <sz val="10"/>
        <color theme="1"/>
        <rFont val="Times New Roman"/>
        <charset val="134"/>
      </rPr>
      <t>(</t>
    </r>
    <r>
      <rPr>
        <sz val="10"/>
        <color theme="1"/>
        <rFont val="仿宋_GB2312"/>
        <charset val="134"/>
      </rPr>
      <t>元</t>
    </r>
    <r>
      <rPr>
        <sz val="10"/>
        <color theme="1"/>
        <rFont val="Times New Roman"/>
        <charset val="134"/>
      </rPr>
      <t>)</t>
    </r>
  </si>
  <si>
    <r>
      <rPr>
        <sz val="10"/>
        <color theme="1"/>
        <rFont val="仿宋_GB2312"/>
        <charset val="134"/>
      </rPr>
      <t xml:space="preserve">合价
</t>
    </r>
    <r>
      <rPr>
        <sz val="10"/>
        <color theme="1"/>
        <rFont val="Times New Roman"/>
        <charset val="134"/>
      </rPr>
      <t>(</t>
    </r>
    <r>
      <rPr>
        <sz val="10"/>
        <color theme="1"/>
        <rFont val="仿宋_GB2312"/>
        <charset val="134"/>
      </rPr>
      <t>元</t>
    </r>
    <r>
      <rPr>
        <sz val="10"/>
        <color theme="1"/>
        <rFont val="Times New Roman"/>
        <charset val="134"/>
      </rPr>
      <t>)</t>
    </r>
  </si>
  <si>
    <r>
      <rPr>
        <sz val="10"/>
        <color theme="1"/>
        <rFont val="仿宋_GB2312"/>
        <charset val="134"/>
      </rPr>
      <t>拟用部位</t>
    </r>
  </si>
  <si>
    <r>
      <rPr>
        <sz val="10"/>
        <color theme="1"/>
        <rFont val="仿宋_GB2312"/>
        <charset val="134"/>
      </rPr>
      <t>备注</t>
    </r>
  </si>
  <si>
    <r>
      <rPr>
        <sz val="10"/>
        <color theme="1"/>
        <rFont val="仿宋_GB2312"/>
        <charset val="134"/>
      </rPr>
      <t>反光膜</t>
    </r>
  </si>
  <si>
    <r>
      <rPr>
        <sz val="10"/>
        <color theme="1"/>
        <rFont val="Times New Roman"/>
        <charset val="134"/>
      </rPr>
      <t>m</t>
    </r>
    <r>
      <rPr>
        <vertAlign val="superscript"/>
        <sz val="10"/>
        <color theme="1"/>
        <rFont val="Times New Roman"/>
        <charset val="134"/>
      </rPr>
      <t>2</t>
    </r>
  </si>
  <si>
    <r>
      <rPr>
        <sz val="10"/>
        <color theme="1"/>
        <rFont val="仿宋_GB2312"/>
        <charset val="134"/>
      </rPr>
      <t>普通</t>
    </r>
  </si>
  <si>
    <r>
      <rPr>
        <sz val="10"/>
        <color theme="1"/>
        <rFont val="仿宋_GB2312"/>
        <charset val="134"/>
      </rPr>
      <t>质量符合《公路养护工程质量检验评定标准》</t>
    </r>
    <r>
      <rPr>
        <sz val="10"/>
        <color theme="1"/>
        <rFont val="Times New Roman"/>
        <charset val="134"/>
      </rPr>
      <t>JTG 5220-2020</t>
    </r>
    <r>
      <rPr>
        <sz val="10"/>
        <color theme="1"/>
        <rFont val="仿宋_GB2312"/>
        <charset val="134"/>
      </rPr>
      <t>相关要求。</t>
    </r>
  </si>
  <si>
    <r>
      <rPr>
        <sz val="9"/>
        <color theme="1"/>
        <rFont val="仿宋_GB2312"/>
        <charset val="134"/>
      </rPr>
      <t>颜色、尺寸根据现场需要确定</t>
    </r>
  </si>
  <si>
    <r>
      <rPr>
        <sz val="10"/>
        <color theme="1"/>
        <rFont val="仿宋_GB2312"/>
        <charset val="134"/>
      </rPr>
      <t xml:space="preserve">Ⅳ类
</t>
    </r>
    <r>
      <rPr>
        <sz val="10"/>
        <color theme="1"/>
        <rFont val="Times New Roman"/>
        <charset val="134"/>
      </rPr>
      <t>(</t>
    </r>
    <r>
      <rPr>
        <sz val="10"/>
        <color theme="1"/>
        <rFont val="仿宋_GB2312"/>
        <charset val="134"/>
      </rPr>
      <t>含字膜</t>
    </r>
    <r>
      <rPr>
        <sz val="10"/>
        <color theme="1"/>
        <rFont val="Times New Roman"/>
        <charset val="134"/>
      </rPr>
      <t>)</t>
    </r>
  </si>
  <si>
    <r>
      <rPr>
        <sz val="10"/>
        <color theme="1"/>
        <rFont val="Times New Roman"/>
        <charset val="134"/>
      </rPr>
      <t>V</t>
    </r>
    <r>
      <rPr>
        <sz val="10"/>
        <color theme="1"/>
        <rFont val="仿宋_GB2312"/>
        <charset val="134"/>
      </rPr>
      <t xml:space="preserve">类
</t>
    </r>
    <r>
      <rPr>
        <sz val="10"/>
        <color theme="1"/>
        <rFont val="Times New Roman"/>
        <charset val="134"/>
      </rPr>
      <t>(</t>
    </r>
    <r>
      <rPr>
        <sz val="10"/>
        <color theme="1"/>
        <rFont val="仿宋_GB2312"/>
        <charset val="134"/>
      </rPr>
      <t>含字膜</t>
    </r>
    <r>
      <rPr>
        <sz val="10"/>
        <color theme="1"/>
        <rFont val="Times New Roman"/>
        <charset val="134"/>
      </rPr>
      <t>)</t>
    </r>
  </si>
  <si>
    <r>
      <rPr>
        <sz val="10"/>
        <color theme="1"/>
        <rFont val="仿宋_GB2312"/>
        <charset val="134"/>
      </rPr>
      <t>道口立柱桩（含国标Ⅳ类反光膜）</t>
    </r>
  </si>
  <si>
    <r>
      <rPr>
        <sz val="10"/>
        <color theme="1"/>
        <rFont val="仿宋_GB2312"/>
        <charset val="134"/>
      </rPr>
      <t>根</t>
    </r>
  </si>
  <si>
    <r>
      <rPr>
        <sz val="10"/>
        <color theme="1"/>
        <rFont val="仿宋_GB2312"/>
        <charset val="134"/>
      </rPr>
      <t>镀锌钢管，尺</t>
    </r>
    <r>
      <rPr>
        <sz val="10"/>
        <rFont val="仿宋_GB2312"/>
        <charset val="134"/>
      </rPr>
      <t>寸</t>
    </r>
    <r>
      <rPr>
        <sz val="10"/>
        <rFont val="Times New Roman"/>
        <charset val="134"/>
      </rPr>
      <t>Φ120</t>
    </r>
    <r>
      <rPr>
        <sz val="10"/>
        <color theme="1"/>
        <rFont val="Times New Roman"/>
        <charset val="134"/>
      </rPr>
      <t>*4*1200</t>
    </r>
    <r>
      <rPr>
        <sz val="10"/>
        <color theme="1"/>
        <rFont val="仿宋_GB2312"/>
        <charset val="134"/>
      </rPr>
      <t>，膜采用国标Ⅳ类反光膜，质量符合《公路养护工程质量检验评定标准》</t>
    </r>
    <r>
      <rPr>
        <sz val="10"/>
        <color theme="1"/>
        <rFont val="Times New Roman"/>
        <charset val="134"/>
      </rPr>
      <t>JTG 5220-2020</t>
    </r>
    <r>
      <rPr>
        <sz val="10"/>
        <color theme="1"/>
        <rFont val="仿宋_GB2312"/>
        <charset val="134"/>
      </rPr>
      <t>相关要求。</t>
    </r>
  </si>
  <si>
    <r>
      <rPr>
        <sz val="10"/>
        <color theme="1"/>
        <rFont val="仿宋_GB2312"/>
        <charset val="134"/>
      </rPr>
      <t>单柱式标牌（△</t>
    </r>
    <r>
      <rPr>
        <sz val="10"/>
        <color theme="1"/>
        <rFont val="Times New Roman"/>
        <charset val="134"/>
      </rPr>
      <t>1100</t>
    </r>
    <r>
      <rPr>
        <sz val="10"/>
        <color theme="1"/>
        <rFont val="仿宋_GB2312"/>
        <charset val="134"/>
      </rPr>
      <t>）</t>
    </r>
  </si>
  <si>
    <r>
      <rPr>
        <sz val="10"/>
        <color theme="1"/>
        <rFont val="仿宋_GB2312"/>
        <charset val="134"/>
      </rPr>
      <t>套</t>
    </r>
  </si>
  <si>
    <r>
      <rPr>
        <sz val="10"/>
        <color theme="1"/>
        <rFont val="仿宋_GB2312"/>
        <charset val="134"/>
      </rPr>
      <t>立柱</t>
    </r>
    <r>
      <rPr>
        <sz val="10"/>
        <color theme="1"/>
        <rFont val="Times New Roman"/>
        <charset val="134"/>
      </rPr>
      <t xml:space="preserve">Φ89*4.5*3200
</t>
    </r>
    <r>
      <rPr>
        <sz val="10"/>
        <color theme="1"/>
        <rFont val="仿宋_GB2312"/>
        <charset val="134"/>
      </rPr>
      <t>底座法兰盘</t>
    </r>
    <r>
      <rPr>
        <sz val="10"/>
        <color theme="1"/>
        <rFont val="Times New Roman"/>
        <charset val="134"/>
      </rPr>
      <t>300*300*16</t>
    </r>
    <r>
      <rPr>
        <sz val="10"/>
        <color theme="1"/>
        <rFont val="仿宋_GB2312"/>
        <charset val="134"/>
      </rPr>
      <t>、定位法兰盘</t>
    </r>
    <r>
      <rPr>
        <sz val="10"/>
        <color theme="1"/>
        <rFont val="Times New Roman"/>
        <charset val="134"/>
      </rPr>
      <t>300*300*16</t>
    </r>
    <r>
      <rPr>
        <sz val="10"/>
        <color theme="1"/>
        <rFont val="仿宋_GB2312"/>
        <charset val="134"/>
      </rPr>
      <t>、地脚螺栓</t>
    </r>
    <r>
      <rPr>
        <sz val="10"/>
        <color theme="1"/>
        <rFont val="Times New Roman"/>
        <charset val="134"/>
      </rPr>
      <t>4-M16*600</t>
    </r>
    <r>
      <rPr>
        <sz val="10"/>
        <color theme="1"/>
        <rFont val="仿宋_GB2312"/>
        <charset val="134"/>
      </rPr>
      <t>；面板厚</t>
    </r>
    <r>
      <rPr>
        <sz val="10"/>
        <color theme="1"/>
        <rFont val="Times New Roman"/>
        <charset val="134"/>
      </rPr>
      <t>3.0mm</t>
    </r>
    <r>
      <rPr>
        <sz val="10"/>
        <color theme="1"/>
        <rFont val="仿宋_GB2312"/>
        <charset val="134"/>
      </rPr>
      <t>；国标Ⅳ类反光膜，质量符合《公路养护工程质量检验评定标准》</t>
    </r>
    <r>
      <rPr>
        <sz val="10"/>
        <color theme="1"/>
        <rFont val="Times New Roman"/>
        <charset val="134"/>
      </rPr>
      <t>JTG 5220-2020</t>
    </r>
    <r>
      <rPr>
        <sz val="10"/>
        <color theme="1"/>
        <rFont val="仿宋_GB2312"/>
        <charset val="134"/>
      </rPr>
      <t>相关要求。</t>
    </r>
  </si>
  <si>
    <r>
      <rPr>
        <sz val="10"/>
        <color theme="1"/>
        <rFont val="仿宋_GB2312"/>
        <charset val="134"/>
      </rPr>
      <t>单柱式标牌（</t>
    </r>
    <r>
      <rPr>
        <sz val="10"/>
        <color theme="1"/>
        <rFont val="Times New Roman"/>
        <charset val="134"/>
      </rPr>
      <t>Φ1000</t>
    </r>
    <r>
      <rPr>
        <sz val="10"/>
        <color theme="1"/>
        <rFont val="仿宋_GB2312"/>
        <charset val="134"/>
      </rPr>
      <t>）</t>
    </r>
  </si>
  <si>
    <r>
      <rPr>
        <sz val="10"/>
        <color theme="1"/>
        <rFont val="Times New Roman"/>
        <charset val="134"/>
      </rPr>
      <t>Φ1000</t>
    </r>
    <r>
      <rPr>
        <sz val="10"/>
        <color theme="1"/>
        <rFont val="仿宋_GB2312"/>
        <charset val="134"/>
      </rPr>
      <t>面板</t>
    </r>
  </si>
  <si>
    <r>
      <rPr>
        <sz val="10"/>
        <color theme="1"/>
        <rFont val="仿宋_GB2312"/>
        <charset val="134"/>
      </rPr>
      <t>个</t>
    </r>
  </si>
  <si>
    <r>
      <rPr>
        <sz val="10"/>
        <color theme="1"/>
        <rFont val="仿宋_GB2312"/>
        <charset val="134"/>
      </rPr>
      <t>铝板尺寸</t>
    </r>
    <r>
      <rPr>
        <sz val="10"/>
        <color theme="1"/>
        <rFont val="Times New Roman"/>
        <charset val="134"/>
      </rPr>
      <t>Φ1000*3.0mm</t>
    </r>
    <r>
      <rPr>
        <sz val="10"/>
        <color theme="1"/>
        <rFont val="仿宋_GB2312"/>
        <charset val="134"/>
      </rPr>
      <t>；国标Ⅳ类反光膜、滑动槽钢、抱箍、抱箍底衬、螺栓等质量符合《公路养护工程质量检验评定标准》</t>
    </r>
    <r>
      <rPr>
        <sz val="10"/>
        <color theme="1"/>
        <rFont val="Times New Roman"/>
        <charset val="134"/>
      </rPr>
      <t>JTG 5220-2020</t>
    </r>
    <r>
      <rPr>
        <sz val="10"/>
        <color theme="1"/>
        <rFont val="仿宋_GB2312"/>
        <charset val="134"/>
      </rPr>
      <t>相关要求。</t>
    </r>
  </si>
  <si>
    <r>
      <rPr>
        <sz val="10"/>
        <color theme="1"/>
        <rFont val="仿宋_GB2312"/>
        <charset val="134"/>
      </rPr>
      <t>△</t>
    </r>
    <r>
      <rPr>
        <sz val="10"/>
        <color theme="1"/>
        <rFont val="Times New Roman"/>
        <charset val="134"/>
      </rPr>
      <t>1100</t>
    </r>
    <r>
      <rPr>
        <sz val="10"/>
        <color theme="1"/>
        <rFont val="仿宋_GB2312"/>
        <charset val="134"/>
      </rPr>
      <t>面板</t>
    </r>
  </si>
  <si>
    <r>
      <rPr>
        <sz val="10"/>
        <color theme="1"/>
        <rFont val="仿宋_GB2312"/>
        <charset val="134"/>
      </rPr>
      <t>铝板尺寸△</t>
    </r>
    <r>
      <rPr>
        <sz val="10"/>
        <color theme="1"/>
        <rFont val="Times New Roman"/>
        <charset val="134"/>
      </rPr>
      <t>1100*3.0mm</t>
    </r>
    <r>
      <rPr>
        <sz val="10"/>
        <color theme="1"/>
        <rFont val="仿宋_GB2312"/>
        <charset val="134"/>
      </rPr>
      <t>；国标Ⅳ类反光膜、滑动槽钢、抱箍、抱箍底衬、螺栓等质量符合《公路养护工程质量检验评定标准》</t>
    </r>
    <r>
      <rPr>
        <sz val="10"/>
        <color theme="1"/>
        <rFont val="Times New Roman"/>
        <charset val="134"/>
      </rPr>
      <t>JTG 5220-2020</t>
    </r>
    <r>
      <rPr>
        <sz val="10"/>
        <color theme="1"/>
        <rFont val="仿宋_GB2312"/>
        <charset val="134"/>
      </rPr>
      <t>相关要求。</t>
    </r>
  </si>
  <si>
    <r>
      <rPr>
        <sz val="10"/>
        <color theme="1"/>
        <rFont val="仿宋_GB2312"/>
        <charset val="134"/>
      </rPr>
      <t>标牌面板</t>
    </r>
  </si>
  <si>
    <r>
      <rPr>
        <sz val="10"/>
        <color theme="1"/>
        <rFont val="仿宋_GB2312"/>
        <charset val="134"/>
      </rPr>
      <t>含铝板厚度</t>
    </r>
    <r>
      <rPr>
        <sz val="10"/>
        <color theme="1"/>
        <rFont val="Times New Roman"/>
        <charset val="134"/>
      </rPr>
      <t>3.0mm</t>
    </r>
    <r>
      <rPr>
        <sz val="10"/>
        <color theme="1"/>
        <rFont val="仿宋_GB2312"/>
        <charset val="134"/>
      </rPr>
      <t>；国标Ⅳ类反光膜、滑动槽钢、抱箍、抱箍底衬、螺栓等质量符合《公路养护工程质量检验评定标准》</t>
    </r>
    <r>
      <rPr>
        <sz val="10"/>
        <color theme="1"/>
        <rFont val="Times New Roman"/>
        <charset val="134"/>
      </rPr>
      <t>JTG 5220-2020</t>
    </r>
    <r>
      <rPr>
        <sz val="10"/>
        <color theme="1"/>
        <rFont val="仿宋_GB2312"/>
        <charset val="134"/>
      </rPr>
      <t>相关要求。（以成品实际尺寸计算）</t>
    </r>
  </si>
  <si>
    <r>
      <rPr>
        <sz val="10"/>
        <color theme="1"/>
        <rFont val="仿宋_GB2312"/>
        <charset val="134"/>
      </rPr>
      <t>标牌立柱</t>
    </r>
  </si>
  <si>
    <r>
      <rPr>
        <sz val="10"/>
        <color theme="1"/>
        <rFont val="仿宋_GB2312"/>
        <charset val="134"/>
      </rPr>
      <t>钢管立柱</t>
    </r>
    <r>
      <rPr>
        <sz val="10"/>
        <color theme="1"/>
        <rFont val="Times New Roman"/>
        <charset val="134"/>
      </rPr>
      <t>Φ89*4.5mm*</t>
    </r>
    <r>
      <rPr>
        <sz val="10"/>
        <color theme="1"/>
        <rFont val="仿宋_GB2312"/>
        <charset val="134"/>
      </rPr>
      <t>长度</t>
    </r>
    <r>
      <rPr>
        <sz val="10"/>
        <color theme="1"/>
        <rFont val="Times New Roman"/>
        <charset val="134"/>
      </rPr>
      <t>(</t>
    </r>
    <r>
      <rPr>
        <sz val="10"/>
        <color theme="1"/>
        <rFont val="仿宋_GB2312"/>
        <charset val="134"/>
      </rPr>
      <t>不低于</t>
    </r>
    <r>
      <rPr>
        <sz val="10"/>
        <color theme="1"/>
        <rFont val="Times New Roman"/>
        <charset val="134"/>
      </rPr>
      <t xml:space="preserve">3000mm)
</t>
    </r>
    <r>
      <rPr>
        <sz val="10"/>
        <color theme="1"/>
        <rFont val="仿宋_GB2312"/>
        <charset val="134"/>
      </rPr>
      <t>，质量符合《公路养护工程质量检验评定标准》</t>
    </r>
    <r>
      <rPr>
        <sz val="10"/>
        <color theme="1"/>
        <rFont val="Times New Roman"/>
        <charset val="134"/>
      </rPr>
      <t>JTG 5220-2020</t>
    </r>
    <r>
      <rPr>
        <sz val="10"/>
        <color theme="1"/>
        <rFont val="仿宋_GB2312"/>
        <charset val="134"/>
      </rPr>
      <t>相关要求。</t>
    </r>
  </si>
  <si>
    <r>
      <rPr>
        <sz val="10"/>
        <color theme="1"/>
        <rFont val="仿宋_GB2312"/>
        <charset val="134"/>
      </rPr>
      <t>涂塑焊接网隔离栅</t>
    </r>
  </si>
  <si>
    <r>
      <rPr>
        <sz val="10"/>
        <color theme="1"/>
        <rFont val="仿宋_GB2312"/>
        <charset val="134"/>
      </rPr>
      <t>每节</t>
    </r>
    <r>
      <rPr>
        <sz val="10"/>
        <color theme="1"/>
        <rFont val="Times New Roman"/>
        <charset val="134"/>
      </rPr>
      <t>3m</t>
    </r>
    <r>
      <rPr>
        <sz val="10"/>
        <color theme="1"/>
        <rFont val="仿宋_GB2312"/>
        <charset val="134"/>
      </rPr>
      <t>，高度</t>
    </r>
    <r>
      <rPr>
        <sz val="10"/>
        <color theme="1"/>
        <rFont val="Times New Roman"/>
        <charset val="134"/>
      </rPr>
      <t>1.7m</t>
    </r>
    <r>
      <rPr>
        <sz val="10"/>
        <color theme="1"/>
        <rFont val="仿宋_GB2312"/>
        <charset val="134"/>
      </rPr>
      <t>；网丝</t>
    </r>
    <r>
      <rPr>
        <sz val="10"/>
        <color theme="1"/>
        <rFont val="Times New Roman"/>
        <charset val="134"/>
      </rPr>
      <t>Φ3.5</t>
    </r>
    <r>
      <rPr>
        <sz val="10"/>
        <color theme="1"/>
        <rFont val="仿宋_GB2312"/>
        <charset val="134"/>
      </rPr>
      <t>低碳钢丝，网格</t>
    </r>
    <r>
      <rPr>
        <sz val="10"/>
        <color theme="1"/>
        <rFont val="Times New Roman"/>
        <charset val="134"/>
      </rPr>
      <t>75×150mm</t>
    </r>
    <r>
      <rPr>
        <sz val="10"/>
        <color theme="1"/>
        <rFont val="仿宋_GB2312"/>
        <charset val="134"/>
      </rPr>
      <t>，质量符合《公路养护工程质量检验评定标准》</t>
    </r>
    <r>
      <rPr>
        <sz val="10"/>
        <color theme="1"/>
        <rFont val="Times New Roman"/>
        <charset val="134"/>
      </rPr>
      <t>JTG 5220-2020</t>
    </r>
    <r>
      <rPr>
        <sz val="10"/>
        <color theme="1"/>
        <rFont val="仿宋_GB2312"/>
        <charset val="134"/>
      </rPr>
      <t>相关要求。</t>
    </r>
  </si>
  <si>
    <r>
      <rPr>
        <sz val="10"/>
        <color theme="1"/>
        <rFont val="仿宋_GB2312"/>
        <charset val="134"/>
      </rPr>
      <t>涂塑焊接网隔离栅立柱</t>
    </r>
  </si>
  <si>
    <r>
      <rPr>
        <sz val="10"/>
        <color theme="1"/>
        <rFont val="仿宋_GB2312"/>
        <charset val="134"/>
      </rPr>
      <t>立柱</t>
    </r>
    <r>
      <rPr>
        <sz val="10"/>
        <color theme="1"/>
        <rFont val="Times New Roman"/>
        <charset val="134"/>
      </rPr>
      <t>Φ48*3.5mm</t>
    </r>
    <r>
      <rPr>
        <sz val="10"/>
        <color theme="1"/>
        <rFont val="仿宋_GB2312"/>
        <charset val="134"/>
      </rPr>
      <t>，单根长度</t>
    </r>
    <r>
      <rPr>
        <sz val="10"/>
        <color theme="1"/>
        <rFont val="Times New Roman"/>
        <charset val="134"/>
      </rPr>
      <t>2.2m</t>
    </r>
    <r>
      <rPr>
        <sz val="10"/>
        <color theme="1"/>
        <rFont val="仿宋_GB2312"/>
        <charset val="134"/>
      </rPr>
      <t>，质量符合《公路养护工程质量检验评定标准》</t>
    </r>
    <r>
      <rPr>
        <sz val="10"/>
        <color theme="1"/>
        <rFont val="Times New Roman"/>
        <charset val="134"/>
      </rPr>
      <t>JTG 5220-2020</t>
    </r>
    <r>
      <rPr>
        <sz val="10"/>
        <color theme="1"/>
        <rFont val="仿宋_GB2312"/>
        <charset val="134"/>
      </rPr>
      <t>相关要求。</t>
    </r>
  </si>
  <si>
    <r>
      <rPr>
        <sz val="10"/>
        <color theme="1"/>
        <rFont val="仿宋_GB2312"/>
        <charset val="134"/>
      </rPr>
      <t>锥形桶</t>
    </r>
  </si>
  <si>
    <r>
      <rPr>
        <sz val="10"/>
        <color theme="1"/>
        <rFont val="仿宋_GB2312"/>
        <charset val="134"/>
      </rPr>
      <t>高度</t>
    </r>
    <r>
      <rPr>
        <sz val="10"/>
        <color theme="1"/>
        <rFont val="Times New Roman"/>
        <charset val="134"/>
      </rPr>
      <t>90CM</t>
    </r>
    <r>
      <rPr>
        <sz val="10"/>
        <color theme="1"/>
        <rFont val="仿宋_GB2312"/>
        <charset val="134"/>
      </rPr>
      <t>，重型，质量符合国家安用品、劳保用品相应规范要求。</t>
    </r>
  </si>
  <si>
    <r>
      <rPr>
        <sz val="10"/>
        <color theme="1"/>
        <rFont val="仿宋_GB2312"/>
        <charset val="134"/>
      </rPr>
      <t>临时标牌（版面</t>
    </r>
    <r>
      <rPr>
        <sz val="10"/>
        <color theme="1"/>
        <rFont val="Times New Roman"/>
        <charset val="134"/>
      </rPr>
      <t>1200*800</t>
    </r>
    <r>
      <rPr>
        <sz val="10"/>
        <color theme="1"/>
        <rFont val="仿宋_GB2312"/>
        <charset val="134"/>
      </rPr>
      <t>）</t>
    </r>
  </si>
  <si>
    <r>
      <rPr>
        <sz val="10"/>
        <color theme="1"/>
        <rFont val="仿宋_GB2312"/>
        <charset val="134"/>
      </rPr>
      <t>开合脚架，版面铝板厚度</t>
    </r>
    <r>
      <rPr>
        <sz val="10"/>
        <color theme="1"/>
        <rFont val="Times New Roman"/>
        <charset val="134"/>
      </rPr>
      <t>2.0</t>
    </r>
    <r>
      <rPr>
        <sz val="10"/>
        <color theme="1"/>
        <rFont val="仿宋_GB2312"/>
        <charset val="134"/>
      </rPr>
      <t>，国标Ⅳ类反光膜，质量符合国家安用品、劳保用品相应规范要求。</t>
    </r>
  </si>
  <si>
    <r>
      <rPr>
        <sz val="10"/>
        <color theme="1"/>
        <rFont val="仿宋_GB2312"/>
        <charset val="134"/>
      </rPr>
      <t>临时标牌（版面</t>
    </r>
    <r>
      <rPr>
        <sz val="10"/>
        <color theme="1"/>
        <rFont val="Times New Roman"/>
        <charset val="134"/>
      </rPr>
      <t>Φ1000</t>
    </r>
    <r>
      <rPr>
        <sz val="10"/>
        <color theme="1"/>
        <rFont val="仿宋_GB2312"/>
        <charset val="134"/>
      </rPr>
      <t>）</t>
    </r>
  </si>
  <si>
    <r>
      <rPr>
        <sz val="10"/>
        <color theme="1"/>
        <rFont val="仿宋_GB2312"/>
        <charset val="134"/>
      </rPr>
      <t>开合脚架，，版面铝板厚度</t>
    </r>
    <r>
      <rPr>
        <sz val="10"/>
        <color theme="1"/>
        <rFont val="Times New Roman"/>
        <charset val="134"/>
      </rPr>
      <t>2.0</t>
    </r>
    <r>
      <rPr>
        <sz val="10"/>
        <color theme="1"/>
        <rFont val="仿宋_GB2312"/>
        <charset val="134"/>
      </rPr>
      <t>，国标Ⅳ类反光膜，质量符合国家安用品、劳保用品相应规范要求。</t>
    </r>
  </si>
  <si>
    <r>
      <rPr>
        <sz val="10"/>
        <color theme="1"/>
        <rFont val="仿宋_GB2312"/>
        <charset val="134"/>
      </rPr>
      <t>临时标牌面板</t>
    </r>
  </si>
  <si>
    <r>
      <rPr>
        <sz val="10"/>
        <color theme="1"/>
        <rFont val="仿宋_GB2312"/>
        <charset val="134"/>
      </rPr>
      <t>铝板厚度</t>
    </r>
    <r>
      <rPr>
        <sz val="10"/>
        <color theme="1"/>
        <rFont val="Times New Roman"/>
        <charset val="134"/>
      </rPr>
      <t>2.0</t>
    </r>
    <r>
      <rPr>
        <sz val="10"/>
        <color theme="1"/>
        <rFont val="仿宋_GB2312"/>
        <charset val="134"/>
      </rPr>
      <t>，国标Ⅳ类反光膜，质量符合国家安用品、劳保用品相应规范要求。</t>
    </r>
  </si>
  <si>
    <r>
      <rPr>
        <sz val="10"/>
        <color theme="1"/>
        <rFont val="仿宋_GB2312"/>
        <charset val="134"/>
      </rPr>
      <t>矩形爆闪灯（带基础脚架）</t>
    </r>
  </si>
  <si>
    <r>
      <rPr>
        <sz val="10"/>
        <color theme="1"/>
        <rFont val="仿宋_GB2312"/>
        <charset val="134"/>
      </rPr>
      <t>太阳能型，灯杆</t>
    </r>
    <r>
      <rPr>
        <sz val="10"/>
        <color theme="1"/>
        <rFont val="Times New Roman"/>
        <charset val="134"/>
      </rPr>
      <t>Φ48*3.0mm</t>
    </r>
    <r>
      <rPr>
        <sz val="10"/>
        <color theme="1"/>
        <rFont val="仿宋_GB2312"/>
        <charset val="134"/>
      </rPr>
      <t>基础脚架牢固，质量符合</t>
    </r>
    <r>
      <rPr>
        <sz val="10"/>
        <color theme="1"/>
        <rFont val="Times New Roman"/>
        <charset val="134"/>
      </rPr>
      <t>GB/T 45605-2025</t>
    </r>
    <r>
      <rPr>
        <sz val="10"/>
        <color theme="1"/>
        <rFont val="仿宋_GB2312"/>
        <charset val="134"/>
      </rPr>
      <t>《城市道路交通闪烁光信号技术要求》。</t>
    </r>
  </si>
  <si>
    <r>
      <rPr>
        <sz val="10"/>
        <color theme="1"/>
        <rFont val="仿宋_GB2312"/>
        <charset val="134"/>
      </rPr>
      <t>矩形爆闪灯</t>
    </r>
  </si>
  <si>
    <r>
      <rPr>
        <sz val="10"/>
        <color theme="1"/>
        <rFont val="仿宋_GB2312"/>
        <charset val="134"/>
      </rPr>
      <t>太阳能型，，质量符合</t>
    </r>
    <r>
      <rPr>
        <sz val="10"/>
        <color theme="1"/>
        <rFont val="Times New Roman"/>
        <charset val="134"/>
      </rPr>
      <t>GB/T 45605-2025</t>
    </r>
    <r>
      <rPr>
        <sz val="10"/>
        <color theme="1"/>
        <rFont val="仿宋_GB2312"/>
        <charset val="134"/>
      </rPr>
      <t>《城市道路交通闪烁光信号技术要求》。</t>
    </r>
  </si>
  <si>
    <r>
      <rPr>
        <sz val="10"/>
        <color theme="1"/>
        <rFont val="仿宋_GB2312"/>
        <charset val="134"/>
      </rPr>
      <t>圆形爆闪灯（带基础脚架）</t>
    </r>
  </si>
  <si>
    <r>
      <rPr>
        <sz val="10"/>
        <color theme="1"/>
        <rFont val="仿宋_GB2312"/>
        <charset val="134"/>
      </rPr>
      <t>大黄闪，基础脚架牢固，太阳能型，，质量符合</t>
    </r>
    <r>
      <rPr>
        <sz val="10"/>
        <color theme="1"/>
        <rFont val="Times New Roman"/>
        <charset val="134"/>
      </rPr>
      <t>GB/T 45605-2025</t>
    </r>
    <r>
      <rPr>
        <sz val="10"/>
        <color theme="1"/>
        <rFont val="仿宋_GB2312"/>
        <charset val="134"/>
      </rPr>
      <t>《城市道路交通闪烁光信号技术要求》。</t>
    </r>
  </si>
  <si>
    <r>
      <rPr>
        <sz val="10"/>
        <color theme="1"/>
        <rFont val="仿宋_GB2312"/>
        <charset val="134"/>
      </rPr>
      <t>圆形爆闪灯</t>
    </r>
  </si>
  <si>
    <r>
      <rPr>
        <sz val="10"/>
        <color theme="1"/>
        <rFont val="仿宋_GB2312"/>
        <charset val="134"/>
      </rPr>
      <t>大黄闪，太阳能型，，质量符合</t>
    </r>
    <r>
      <rPr>
        <sz val="10"/>
        <color theme="1"/>
        <rFont val="Times New Roman"/>
        <charset val="134"/>
      </rPr>
      <t>GB/T 45605-2025</t>
    </r>
    <r>
      <rPr>
        <sz val="10"/>
        <color theme="1"/>
        <rFont val="仿宋_GB2312"/>
        <charset val="134"/>
      </rPr>
      <t>《城市道路交通闪烁光信号技术要求》。</t>
    </r>
  </si>
  <si>
    <r>
      <rPr>
        <sz val="10"/>
        <color theme="1"/>
        <rFont val="仿宋_GB2312"/>
        <charset val="134"/>
      </rPr>
      <t>贴缝带</t>
    </r>
  </si>
  <si>
    <r>
      <rPr>
        <sz val="10"/>
        <color theme="1"/>
        <rFont val="Times New Roman"/>
        <charset val="134"/>
      </rPr>
      <t>60mm</t>
    </r>
    <r>
      <rPr>
        <sz val="10"/>
        <color theme="1"/>
        <rFont val="仿宋_GB2312"/>
        <charset val="134"/>
      </rPr>
      <t>（宽）</t>
    </r>
    <r>
      <rPr>
        <sz val="10"/>
        <color theme="1"/>
        <rFont val="Times New Roman"/>
        <charset val="134"/>
      </rPr>
      <t>*3.0mm</t>
    </r>
    <r>
      <rPr>
        <sz val="10"/>
        <color theme="1"/>
        <rFont val="仿宋_GB2312"/>
        <charset val="134"/>
      </rPr>
      <t>（厚），质量符合《公路养护工程质量检验评定标准》</t>
    </r>
    <r>
      <rPr>
        <sz val="10"/>
        <color theme="1"/>
        <rFont val="Times New Roman"/>
        <charset val="134"/>
      </rPr>
      <t>JTG 5220-2020</t>
    </r>
    <r>
      <rPr>
        <sz val="10"/>
        <color theme="1"/>
        <rFont val="仿宋_GB2312"/>
        <charset val="134"/>
      </rPr>
      <t>相关要求。</t>
    </r>
  </si>
  <si>
    <r>
      <rPr>
        <sz val="10"/>
        <color theme="1"/>
        <rFont val="仿宋_GB2312"/>
        <charset val="134"/>
      </rPr>
      <t>沥青灌缝胶</t>
    </r>
  </si>
  <si>
    <r>
      <rPr>
        <sz val="10"/>
        <color theme="1"/>
        <rFont val="仿宋_GB2312"/>
        <charset val="134"/>
      </rPr>
      <t>袋</t>
    </r>
  </si>
  <si>
    <r>
      <rPr>
        <sz val="10"/>
        <color theme="1"/>
        <rFont val="Times New Roman"/>
        <charset val="134"/>
      </rPr>
      <t>12.5Kg/</t>
    </r>
    <r>
      <rPr>
        <sz val="10"/>
        <color theme="1"/>
        <rFont val="仿宋_GB2312"/>
        <charset val="134"/>
      </rPr>
      <t>袋，质量符合《公路养护工程质量检验评定标准》</t>
    </r>
    <r>
      <rPr>
        <sz val="10"/>
        <color theme="1"/>
        <rFont val="Times New Roman"/>
        <charset val="134"/>
      </rPr>
      <t>JTG 5220-2020</t>
    </r>
    <r>
      <rPr>
        <sz val="10"/>
        <color theme="1"/>
        <rFont val="仿宋_GB2312"/>
        <charset val="134"/>
      </rPr>
      <t>相关要求。</t>
    </r>
  </si>
  <si>
    <r>
      <rPr>
        <sz val="10"/>
        <color theme="1"/>
        <rFont val="仿宋_GB2312"/>
        <charset val="134"/>
      </rPr>
      <t>路面冷补料</t>
    </r>
  </si>
  <si>
    <r>
      <rPr>
        <sz val="10"/>
        <color theme="1"/>
        <rFont val="Times New Roman"/>
        <charset val="134"/>
      </rPr>
      <t>AC-10</t>
    </r>
    <r>
      <rPr>
        <sz val="10"/>
        <color theme="1"/>
        <rFont val="仿宋_GB2312"/>
        <charset val="134"/>
      </rPr>
      <t>型，玄武岩骨料，质量符合《公路养护工程质量检验评定标准》</t>
    </r>
    <r>
      <rPr>
        <sz val="10"/>
        <color theme="1"/>
        <rFont val="Times New Roman"/>
        <charset val="134"/>
      </rPr>
      <t>JTG 5220-2020</t>
    </r>
    <r>
      <rPr>
        <sz val="10"/>
        <color theme="1"/>
        <rFont val="仿宋_GB2312"/>
        <charset val="134"/>
      </rPr>
      <t>相关要求。</t>
    </r>
  </si>
  <si>
    <r>
      <rPr>
        <sz val="10"/>
        <color theme="1"/>
        <rFont val="Times New Roman"/>
        <charset val="134"/>
      </rPr>
      <t>TST</t>
    </r>
    <r>
      <rPr>
        <sz val="10"/>
        <color theme="1"/>
        <rFont val="仿宋_GB2312"/>
        <charset val="134"/>
      </rPr>
      <t>弹塑体</t>
    </r>
  </si>
  <si>
    <r>
      <rPr>
        <sz val="10"/>
        <color theme="1"/>
        <rFont val="仿宋_GB2312"/>
        <charset val="134"/>
      </rPr>
      <t>质量符合</t>
    </r>
    <r>
      <rPr>
        <sz val="10"/>
        <color theme="1"/>
        <rFont val="Times New Roman"/>
        <charset val="134"/>
      </rPr>
      <t>DB31/T 1104-2018</t>
    </r>
    <r>
      <rPr>
        <sz val="10"/>
        <color theme="1"/>
        <rFont val="仿宋_GB2312"/>
        <charset val="134"/>
      </rPr>
      <t>《道路桥梁无缝伸缩缝应用技术规程》相关规范要求。</t>
    </r>
  </si>
  <si>
    <r>
      <rPr>
        <b/>
        <sz val="11"/>
        <color theme="1"/>
        <rFont val="宋体"/>
        <charset val="134"/>
      </rPr>
      <t>总价：</t>
    </r>
    <r>
      <rPr>
        <b/>
        <u/>
        <sz val="11"/>
        <color theme="1"/>
        <rFont val="Times New Roman"/>
        <charset val="134"/>
      </rPr>
      <t xml:space="preserve">                              </t>
    </r>
    <r>
      <rPr>
        <b/>
        <sz val="11"/>
        <color theme="1"/>
        <rFont val="宋体"/>
        <charset val="134"/>
      </rPr>
      <t>元（大写：人民币</t>
    </r>
    <r>
      <rPr>
        <b/>
        <u/>
        <sz val="11"/>
        <color theme="1"/>
        <rFont val="Times New Roman"/>
        <charset val="134"/>
      </rPr>
      <t xml:space="preserve">                        </t>
    </r>
    <r>
      <rPr>
        <b/>
        <sz val="11"/>
        <color theme="1"/>
        <rFont val="宋体"/>
        <charset val="134"/>
      </rPr>
      <t>）</t>
    </r>
  </si>
  <si>
    <r>
      <t>注：</t>
    </r>
    <r>
      <rPr>
        <sz val="10"/>
        <color theme="1"/>
        <rFont val="Times New Roman"/>
        <charset val="134"/>
      </rPr>
      <t>1.</t>
    </r>
    <r>
      <rPr>
        <sz val="10"/>
        <color theme="1"/>
        <rFont val="仿宋_GB2312"/>
        <charset val="134"/>
      </rPr>
      <t>单价含运费、上下车费、税金等完成材料供应的所有费用。</t>
    </r>
    <r>
      <rPr>
        <sz val="10"/>
        <color theme="1"/>
        <rFont val="Times New Roman"/>
        <charset val="134"/>
      </rPr>
      <t xml:space="preserve"> 
        2.</t>
    </r>
    <r>
      <rPr>
        <sz val="10"/>
        <color theme="1"/>
        <rFont val="仿宋_GB2312"/>
        <charset val="134"/>
      </rPr>
      <t>该批材料采购用于</t>
    </r>
    <r>
      <rPr>
        <sz val="10"/>
        <color theme="1"/>
        <rFont val="Times New Roman"/>
        <charset val="134"/>
      </rPr>
      <t>2026-2027</t>
    </r>
    <r>
      <rPr>
        <sz val="10"/>
        <color theme="1"/>
        <rFont val="仿宋_GB2312"/>
        <charset val="134"/>
      </rPr>
      <t>年度国省干线</t>
    </r>
    <r>
      <rPr>
        <sz val="10"/>
        <color theme="1"/>
        <rFont val="Times New Roman"/>
        <charset val="134"/>
      </rPr>
      <t>(</t>
    </r>
    <r>
      <rPr>
        <sz val="10"/>
        <color theme="1"/>
        <rFont val="仿宋_GB2312"/>
        <charset val="134"/>
      </rPr>
      <t>绵江路、绵三路、绵梓路、</t>
    </r>
    <r>
      <rPr>
        <sz val="10"/>
        <color theme="1"/>
        <rFont val="Times New Roman"/>
        <charset val="134"/>
      </rPr>
      <t>G108</t>
    </r>
    <r>
      <rPr>
        <sz val="10"/>
        <color theme="1"/>
        <rFont val="仿宋_GB2312"/>
        <charset val="134"/>
      </rPr>
      <t>磨家段、永安路、绵盐路、</t>
    </r>
    <r>
      <rPr>
        <sz val="10"/>
        <color theme="1"/>
        <rFont val="Times New Roman"/>
        <charset val="134"/>
      </rPr>
      <t>S205</t>
    </r>
    <r>
      <rPr>
        <sz val="10"/>
        <color theme="1"/>
        <rFont val="仿宋_GB2312"/>
        <charset val="134"/>
      </rPr>
      <t>线绕城段、</t>
    </r>
    <r>
      <rPr>
        <sz val="10"/>
        <color theme="1"/>
        <rFont val="Times New Roman"/>
        <charset val="134"/>
      </rPr>
      <t>S209</t>
    </r>
    <r>
      <rPr>
        <sz val="10"/>
        <color theme="1"/>
        <rFont val="仿宋_GB2312"/>
        <charset val="134"/>
      </rPr>
      <t>线梓潼县城至江油河口段</t>
    </r>
    <r>
      <rPr>
        <sz val="10"/>
        <color theme="1"/>
        <rFont val="Times New Roman"/>
        <charset val="134"/>
      </rPr>
      <t>)</t>
    </r>
    <r>
      <rPr>
        <sz val="10"/>
        <color theme="1"/>
        <rFont val="仿宋_GB2312"/>
        <charset val="134"/>
      </rPr>
      <t>及</t>
    </r>
    <r>
      <rPr>
        <sz val="10"/>
        <color theme="1"/>
        <rFont val="Times New Roman"/>
        <charset val="134"/>
      </rPr>
      <t>S1</t>
    </r>
    <r>
      <rPr>
        <sz val="10"/>
        <color theme="1"/>
        <rFont val="仿宋_GB2312"/>
        <charset val="134"/>
      </rPr>
      <t>成万高速（绵阳绕城段）的小修维修及专项工程。</t>
    </r>
    <r>
      <rPr>
        <sz val="10"/>
        <color theme="1"/>
        <rFont val="Times New Roman"/>
        <charset val="134"/>
      </rPr>
      <t xml:space="preserve">
       3.</t>
    </r>
    <r>
      <rPr>
        <sz val="10"/>
        <color theme="1"/>
        <rFont val="仿宋_GB2312"/>
        <charset val="134"/>
      </rPr>
      <t>材料将根据实际需要分多次供应，每次货物供应数量、下料地点由采购人指定（单次供应可能出现仅供应少量材料等情况）</t>
    </r>
  </si>
  <si>
    <t>供应商名称（盖公司公章）：</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</si>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</sst>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sz val="10"/>
      <color theme="1"/>
      <name val="Times New Roman"/>
      <charset val="134"/>
    </font>
    <font>
      <sz val="11"/>
      <color theme="1"/>
      <name val="Times New Roman"/>
      <charset val="134"/>
    </font>
    <font>
      <b/>
      <sz val="14"/>
      <color theme="1"/>
      <name val="Times New Roman"/>
      <charset val="134"/>
    </font>
    <font>
      <sz val="9"/>
      <color theme="1"/>
      <name val="Times New Roman"/>
      <charset val="134"/>
    </font>
    <font>
      <sz val="10"/>
      <color theme="1"/>
      <name val="仿宋_GB2312"/>
      <charset val="134"/>
    </font>
    <font>
      <sz val="9"/>
      <color theme="0"/>
      <name val="Times New Roman"/>
      <charset val="134"/>
    </font>
    <font>
      <b/>
      <sz val="11"/>
      <color theme="1"/>
      <name val="Times New Roman"/>
      <charset val="134"/>
    </font>
    <font>
      <sz val="10"/>
      <color theme="1"/>
      <name val="宋体"/>
      <charset val="134"/>
      <scheme val="minor"/>
    </font>
    <font>
      <sz val="20"/>
      <color theme="1"/>
      <name val="宋体"/>
      <charset val="134"/>
      <scheme val="minor"/>
    </font>
    <font>
      <b/>
      <sz val="18"/>
      <color theme="1"/>
      <name val="宋体"/>
      <charset val="134"/>
      <scheme val="minor"/>
    </font>
    <font>
      <sz val="9"/>
      <color theme="1"/>
      <name val="宋体"/>
      <charset val="134"/>
      <scheme val="minor"/>
    </font>
    <font>
      <sz val="10"/>
      <color rgb="FFFF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仿宋_GB2312"/>
      <charset val="134"/>
    </font>
    <font>
      <vertAlign val="superscript"/>
      <sz val="10"/>
      <color theme="1"/>
      <name val="Times New Roman"/>
      <charset val="134"/>
    </font>
    <font>
      <b/>
      <sz val="14"/>
      <color theme="1"/>
      <name val="仿宋_GB2312"/>
      <charset val="134"/>
    </font>
    <font>
      <b/>
      <sz val="14"/>
      <color theme="1"/>
      <name val="宋体"/>
      <charset val="134"/>
    </font>
    <font>
      <sz val="10"/>
      <name val="仿宋_GB2312"/>
      <charset val="134"/>
    </font>
    <font>
      <sz val="10"/>
      <name val="Times New Roman"/>
      <charset val="134"/>
    </font>
    <font>
      <b/>
      <sz val="11"/>
      <color theme="1"/>
      <name val="宋体"/>
      <charset val="134"/>
    </font>
    <font>
      <b/>
      <u/>
      <sz val="11"/>
      <color theme="1"/>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4" borderId="12" applyNumberFormat="0" applyAlignment="0" applyProtection="0">
      <alignment vertical="center"/>
    </xf>
    <xf numFmtId="0" fontId="23" fillId="5" borderId="13" applyNumberFormat="0" applyAlignment="0" applyProtection="0">
      <alignment vertical="center"/>
    </xf>
    <xf numFmtId="0" fontId="24" fillId="5" borderId="12" applyNumberFormat="0" applyAlignment="0" applyProtection="0">
      <alignment vertical="center"/>
    </xf>
    <xf numFmtId="0" fontId="25" fillId="6"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8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4"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176" fontId="2" fillId="0" borderId="3"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left" vertical="center" indent="2"/>
    </xf>
    <xf numFmtId="0" fontId="5" fillId="0" borderId="0" xfId="0" applyFont="1" applyFill="1" applyBorder="1" applyAlignment="1">
      <alignment horizontal="left" vertical="center"/>
    </xf>
    <xf numFmtId="176" fontId="2" fillId="0" borderId="0" xfId="0" applyNumberFormat="1" applyFont="1" applyAlignment="1">
      <alignment horizontal="center" vertical="center" wrapText="1"/>
    </xf>
    <xf numFmtId="0" fontId="2" fillId="0" borderId="0" xfId="0" applyFont="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wrapText="1"/>
    </xf>
    <xf numFmtId="0" fontId="0" fillId="0" borderId="0" xfId="0" applyAlignment="1">
      <alignment horizontal="center" vertical="center"/>
    </xf>
    <xf numFmtId="0" fontId="8" fillId="0" borderId="2"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2" xfId="0" applyFont="1" applyBorder="1" applyAlignment="1">
      <alignment horizontal="left" vertical="top" wrapText="1"/>
    </xf>
    <xf numFmtId="0" fontId="8"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Border="1" applyAlignment="1">
      <alignment horizontal="center" vertical="center" wrapText="1"/>
    </xf>
    <xf numFmtId="0" fontId="0" fillId="0" borderId="0" xfId="0" applyAlignment="1">
      <alignment vertical="center" wrapText="1"/>
    </xf>
    <xf numFmtId="0" fontId="9" fillId="0" borderId="1"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0" borderId="0" xfId="0" applyBorder="1" applyAlignment="1">
      <alignment horizontal="center" vertical="center"/>
    </xf>
    <xf numFmtId="0" fontId="8" fillId="2" borderId="0" xfId="0" applyFont="1" applyFill="1">
      <alignment vertical="center"/>
    </xf>
    <xf numFmtId="0" fontId="10" fillId="0" borderId="1" xfId="0" applyFont="1" applyBorder="1" applyAlignment="1">
      <alignment horizontal="center" vertical="center"/>
    </xf>
    <xf numFmtId="0" fontId="8" fillId="0" borderId="3" xfId="0" applyFont="1" applyBorder="1" applyAlignment="1">
      <alignment horizontal="center" vertical="center" wrapText="1"/>
    </xf>
    <xf numFmtId="0" fontId="11" fillId="0" borderId="3" xfId="0" applyFont="1" applyBorder="1" applyAlignment="1">
      <alignment horizontal="left" vertical="top" wrapText="1"/>
    </xf>
    <xf numFmtId="0" fontId="12" fillId="0" borderId="0" xfId="0" applyFont="1" applyAlignment="1">
      <alignment horizontal="center" vertical="center" wrapText="1"/>
    </xf>
    <xf numFmtId="0" fontId="13" fillId="0" borderId="0" xfId="0" applyFont="1" applyBorder="1" applyAlignment="1">
      <alignment horizontal="center" vertical="center" wrapText="1"/>
    </xf>
    <xf numFmtId="0" fontId="11" fillId="0" borderId="8" xfId="0" applyFont="1" applyBorder="1" applyAlignment="1">
      <alignment horizontal="left" vertical="top" wrapText="1"/>
    </xf>
    <xf numFmtId="0" fontId="11" fillId="0" borderId="7" xfId="0" applyFont="1" applyBorder="1" applyAlignment="1">
      <alignment horizontal="left" vertical="top" wrapText="1"/>
    </xf>
    <xf numFmtId="0" fontId="13" fillId="0" borderId="2" xfId="0" applyFont="1" applyBorder="1" applyAlignment="1">
      <alignment horizontal="center" vertical="center" wrapText="1"/>
    </xf>
    <xf numFmtId="0" fontId="8" fillId="0" borderId="2" xfId="0" applyFont="1" applyBorder="1">
      <alignment vertical="center"/>
    </xf>
    <xf numFmtId="0" fontId="8" fillId="0" borderId="3" xfId="0" applyFont="1" applyBorder="1" applyAlignment="1">
      <alignment horizontal="center" vertical="top" wrapText="1"/>
    </xf>
    <xf numFmtId="0" fontId="8" fillId="0" borderId="8" xfId="0" applyFont="1" applyBorder="1" applyAlignment="1">
      <alignment horizontal="center" vertical="top" wrapText="1"/>
    </xf>
    <xf numFmtId="0" fontId="8" fillId="0" borderId="7" xfId="0" applyFont="1" applyBorder="1" applyAlignment="1">
      <alignment horizontal="center" vertical="top" wrapText="1"/>
    </xf>
    <xf numFmtId="0" fontId="8" fillId="0" borderId="0" xfId="0" applyFont="1" applyBorder="1" applyAlignment="1">
      <alignment horizontal="left" vertical="top" wrapText="1"/>
    </xf>
    <xf numFmtId="0" fontId="8" fillId="0" borderId="0" xfId="0" applyFont="1" applyFill="1" applyBorder="1" applyAlignment="1">
      <alignment horizontal="left" vertical="top" wrapText="1"/>
    </xf>
    <xf numFmtId="0" fontId="8"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Border="1" applyAlignment="1">
      <alignment horizontal="center" vertical="center" wrapText="1"/>
    </xf>
    <xf numFmtId="0" fontId="8" fillId="0" borderId="8" xfId="0" applyFont="1" applyBorder="1" applyAlignment="1">
      <alignment horizontal="left" vertical="top" wrapText="1"/>
    </xf>
    <xf numFmtId="0" fontId="8"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80"/>
  <sheetViews>
    <sheetView view="pageBreakPreview" zoomScaleNormal="85" workbookViewId="0">
      <selection activeCell="M9" sqref="M9"/>
    </sheetView>
  </sheetViews>
  <sheetFormatPr defaultColWidth="9" defaultRowHeight="13.5"/>
  <cols>
    <col min="1" max="1" width="5.375" style="35" customWidth="1"/>
    <col min="2" max="2" width="14.125" style="41" customWidth="1"/>
    <col min="3" max="3" width="5.375" style="41" customWidth="1"/>
    <col min="4" max="4" width="30.75" style="41" customWidth="1"/>
    <col min="5" max="5" width="10" style="41" customWidth="1"/>
    <col min="6" max="6" width="23" style="41" customWidth="1"/>
    <col min="7" max="7" width="9" style="41"/>
    <col min="8" max="8" width="11" style="41" hidden="1" customWidth="1"/>
    <col min="9" max="9" width="9.75" style="41" hidden="1" customWidth="1"/>
    <col min="10" max="10" width="9" style="41"/>
    <col min="11" max="11" width="11.875" style="41" customWidth="1"/>
    <col min="12" max="13" width="9" style="41"/>
    <col min="15" max="15" width="15" customWidth="1"/>
  </cols>
  <sheetData>
    <row r="1" ht="55.5" customHeight="1" spans="1:15">
      <c r="A1" s="60" t="s">
        <v>0</v>
      </c>
      <c r="B1" s="60"/>
      <c r="C1" s="60"/>
      <c r="D1" s="60"/>
      <c r="E1" s="60"/>
      <c r="F1" s="60"/>
    </row>
    <row r="2" s="33" customFormat="1" ht="30" customHeight="1" spans="1:15">
      <c r="A2" s="49" t="s">
        <v>1</v>
      </c>
      <c r="B2" s="36" t="s">
        <v>2</v>
      </c>
      <c r="C2" s="36" t="s">
        <v>3</v>
      </c>
      <c r="D2" s="36" t="s">
        <v>4</v>
      </c>
      <c r="E2" s="36" t="s">
        <v>5</v>
      </c>
      <c r="F2" s="36" t="s">
        <v>6</v>
      </c>
      <c r="G2" s="47"/>
      <c r="H2" s="47"/>
      <c r="I2" s="47"/>
      <c r="J2" s="47"/>
      <c r="K2" s="47"/>
      <c r="L2" s="47"/>
      <c r="M2" s="47"/>
    </row>
    <row r="3" s="33" customFormat="1" ht="30" customHeight="1" spans="1:15">
      <c r="A3" s="49" t="s">
        <v>7</v>
      </c>
      <c r="B3" s="36" t="s">
        <v>8</v>
      </c>
      <c r="C3" s="36"/>
      <c r="D3" s="36"/>
      <c r="E3" s="36"/>
      <c r="F3" s="61"/>
      <c r="G3" s="47"/>
      <c r="H3" s="47"/>
      <c r="I3" s="47"/>
      <c r="J3" s="47" t="s">
        <v>9</v>
      </c>
      <c r="K3" s="47"/>
      <c r="L3" s="47"/>
    </row>
    <row r="4" s="33" customFormat="1" ht="60" customHeight="1" spans="1:15">
      <c r="A4" s="49">
        <v>1</v>
      </c>
      <c r="B4" s="36" t="s">
        <v>10</v>
      </c>
      <c r="C4" s="36" t="s">
        <v>11</v>
      </c>
      <c r="D4" s="36" t="s">
        <v>12</v>
      </c>
      <c r="E4" s="36">
        <v>300</v>
      </c>
      <c r="F4" s="62" t="s">
        <v>13</v>
      </c>
      <c r="G4" s="47"/>
      <c r="H4" s="47">
        <v>3200</v>
      </c>
      <c r="I4" s="63">
        <f>H4*E4</f>
        <v>960000</v>
      </c>
      <c r="J4" s="64">
        <v>3400</v>
      </c>
      <c r="K4" s="47">
        <f>J4*E4</f>
        <v>1020000</v>
      </c>
      <c r="L4" s="47" t="s">
        <v>14</v>
      </c>
      <c r="M4" s="47">
        <f>SUM(K4:K31,K47:K71)</f>
        <v>3945200</v>
      </c>
      <c r="N4" s="40" t="s">
        <v>15</v>
      </c>
      <c r="O4" s="33" t="s">
        <v>16</v>
      </c>
    </row>
    <row r="5" s="33" customFormat="1" ht="60" customHeight="1" spans="1:15">
      <c r="A5" s="49">
        <v>2</v>
      </c>
      <c r="B5" s="36" t="s">
        <v>17</v>
      </c>
      <c r="C5" s="36" t="s">
        <v>11</v>
      </c>
      <c r="D5" s="36" t="s">
        <v>18</v>
      </c>
      <c r="E5" s="50">
        <v>30</v>
      </c>
      <c r="F5" s="65"/>
      <c r="G5" s="47"/>
      <c r="H5" s="47">
        <v>3500</v>
      </c>
      <c r="I5" s="63">
        <f t="shared" ref="I5:I7" si="0">H5*E5</f>
        <v>105000</v>
      </c>
      <c r="J5" s="64">
        <v>3800</v>
      </c>
      <c r="K5" s="47">
        <f t="shared" ref="K5:K68" si="1">J5*E5</f>
        <v>114000</v>
      </c>
      <c r="L5" s="47" t="s">
        <v>19</v>
      </c>
      <c r="M5" s="47">
        <f>SUM(K40:K45,K33:K38)</f>
        <v>2865300</v>
      </c>
      <c r="N5" s="40" t="s">
        <v>20</v>
      </c>
      <c r="O5" s="33" t="s">
        <v>21</v>
      </c>
    </row>
    <row r="6" s="33" customFormat="1" ht="60" customHeight="1" spans="1:15">
      <c r="A6" s="49">
        <v>3</v>
      </c>
      <c r="B6" s="36" t="s">
        <v>22</v>
      </c>
      <c r="C6" s="36" t="s">
        <v>11</v>
      </c>
      <c r="D6" s="36" t="s">
        <v>23</v>
      </c>
      <c r="E6" s="50">
        <v>15</v>
      </c>
      <c r="F6" s="65"/>
      <c r="G6" s="47"/>
      <c r="H6" s="47">
        <v>10000</v>
      </c>
      <c r="I6" s="63">
        <f t="shared" si="0"/>
        <v>150000</v>
      </c>
      <c r="J6" s="64">
        <v>11000</v>
      </c>
      <c r="K6" s="47">
        <f t="shared" si="1"/>
        <v>165000</v>
      </c>
      <c r="L6" s="47"/>
      <c r="M6" s="47"/>
    </row>
    <row r="7" s="33" customFormat="1" ht="60" customHeight="1" spans="1:15">
      <c r="A7" s="49">
        <v>4</v>
      </c>
      <c r="B7" s="36" t="s">
        <v>24</v>
      </c>
      <c r="C7" s="36" t="s">
        <v>11</v>
      </c>
      <c r="D7" s="36" t="s">
        <v>25</v>
      </c>
      <c r="E7" s="36">
        <v>60</v>
      </c>
      <c r="F7" s="66"/>
      <c r="G7" s="47"/>
      <c r="H7" s="47">
        <v>3500</v>
      </c>
      <c r="I7" s="63">
        <f t="shared" si="0"/>
        <v>210000</v>
      </c>
      <c r="J7" s="64">
        <v>3850</v>
      </c>
      <c r="K7" s="47">
        <f t="shared" si="1"/>
        <v>231000</v>
      </c>
      <c r="L7" s="47"/>
      <c r="M7" s="47"/>
    </row>
    <row r="8" s="33" customFormat="1" ht="60" customHeight="1" spans="1:15">
      <c r="A8" s="49">
        <v>5</v>
      </c>
      <c r="B8" s="67" t="s">
        <v>26</v>
      </c>
      <c r="C8" s="36" t="s">
        <v>11</v>
      </c>
      <c r="D8" s="67" t="s">
        <v>27</v>
      </c>
      <c r="E8" s="36">
        <v>20</v>
      </c>
      <c r="F8" s="39" t="s">
        <v>28</v>
      </c>
      <c r="G8" s="47"/>
      <c r="H8" s="47">
        <v>6800</v>
      </c>
      <c r="I8" s="63">
        <f t="shared" ref="I8:I31" si="2">H8*E8</f>
        <v>136000</v>
      </c>
      <c r="J8" s="64">
        <v>7200</v>
      </c>
      <c r="K8" s="47">
        <f t="shared" si="1"/>
        <v>144000</v>
      </c>
      <c r="L8" s="47"/>
      <c r="M8" s="47"/>
      <c r="N8" s="33" t="s">
        <v>29</v>
      </c>
    </row>
    <row r="9" s="33" customFormat="1" ht="60" customHeight="1" spans="1:15">
      <c r="A9" s="49">
        <v>6</v>
      </c>
      <c r="B9" s="67" t="s">
        <v>30</v>
      </c>
      <c r="C9" s="36" t="s">
        <v>11</v>
      </c>
      <c r="D9" s="67" t="s">
        <v>27</v>
      </c>
      <c r="E9" s="36">
        <v>10</v>
      </c>
      <c r="F9" s="39"/>
      <c r="G9" s="47"/>
      <c r="H9" s="47">
        <v>6800</v>
      </c>
      <c r="I9" s="63">
        <f t="shared" si="2"/>
        <v>68000</v>
      </c>
      <c r="J9" s="64">
        <v>7200</v>
      </c>
      <c r="K9" s="47">
        <f t="shared" si="1"/>
        <v>72000</v>
      </c>
      <c r="L9" s="47"/>
      <c r="M9" s="47"/>
    </row>
    <row r="10" s="33" customFormat="1" ht="60" customHeight="1" spans="1:15">
      <c r="A10" s="49">
        <v>7</v>
      </c>
      <c r="B10" s="67" t="s">
        <v>31</v>
      </c>
      <c r="C10" s="36" t="s">
        <v>11</v>
      </c>
      <c r="D10" s="67" t="s">
        <v>27</v>
      </c>
      <c r="E10" s="50">
        <v>15</v>
      </c>
      <c r="F10" s="39"/>
      <c r="G10" s="47"/>
      <c r="H10" s="47">
        <v>6800</v>
      </c>
      <c r="I10" s="63">
        <f t="shared" si="2"/>
        <v>102000</v>
      </c>
      <c r="J10" s="64">
        <v>7200</v>
      </c>
      <c r="K10" s="47">
        <f t="shared" si="1"/>
        <v>108000</v>
      </c>
      <c r="L10" s="47"/>
      <c r="M10" s="47"/>
    </row>
    <row r="11" s="33" customFormat="1" ht="36" customHeight="1" spans="1:15">
      <c r="A11" s="49">
        <v>8</v>
      </c>
      <c r="B11" s="67" t="s">
        <v>32</v>
      </c>
      <c r="C11" s="36" t="s">
        <v>33</v>
      </c>
      <c r="D11" s="67" t="s">
        <v>34</v>
      </c>
      <c r="E11" s="50">
        <v>200</v>
      </c>
      <c r="F11" s="39"/>
      <c r="G11" s="47"/>
      <c r="H11" s="47">
        <v>125</v>
      </c>
      <c r="I11" s="63">
        <f t="shared" si="2"/>
        <v>25000</v>
      </c>
      <c r="J11" s="64">
        <v>140</v>
      </c>
      <c r="K11" s="47">
        <f t="shared" si="1"/>
        <v>28000</v>
      </c>
      <c r="L11" s="47"/>
      <c r="M11" s="47"/>
    </row>
    <row r="12" s="33" customFormat="1" ht="36" customHeight="1" spans="1:15">
      <c r="A12" s="49">
        <v>9</v>
      </c>
      <c r="B12" s="36" t="s">
        <v>35</v>
      </c>
      <c r="C12" s="36" t="s">
        <v>33</v>
      </c>
      <c r="D12" s="67"/>
      <c r="E12" s="36">
        <v>100</v>
      </c>
      <c r="F12" s="39"/>
      <c r="G12" s="47"/>
      <c r="H12" s="47">
        <v>400</v>
      </c>
      <c r="I12" s="63">
        <f t="shared" si="2"/>
        <v>40000</v>
      </c>
      <c r="J12" s="64">
        <v>440</v>
      </c>
      <c r="K12" s="47">
        <f t="shared" si="1"/>
        <v>44000</v>
      </c>
      <c r="L12" s="47"/>
      <c r="M12" s="47"/>
    </row>
    <row r="13" s="33" customFormat="1" ht="36" customHeight="1" spans="1:15">
      <c r="A13" s="49">
        <v>10</v>
      </c>
      <c r="B13" s="36" t="s">
        <v>36</v>
      </c>
      <c r="C13" s="36" t="s">
        <v>33</v>
      </c>
      <c r="D13" s="67"/>
      <c r="E13" s="36">
        <v>50</v>
      </c>
      <c r="F13" s="39"/>
      <c r="G13" s="47"/>
      <c r="H13" s="47">
        <v>620</v>
      </c>
      <c r="I13" s="63">
        <f t="shared" si="2"/>
        <v>31000</v>
      </c>
      <c r="J13" s="64">
        <v>680</v>
      </c>
      <c r="K13" s="47">
        <f t="shared" si="1"/>
        <v>34000</v>
      </c>
      <c r="L13" s="47"/>
      <c r="M13" s="47"/>
    </row>
    <row r="14" s="33" customFormat="1" ht="36" customHeight="1" spans="1:15">
      <c r="A14" s="49">
        <v>11</v>
      </c>
      <c r="B14" s="36" t="s">
        <v>37</v>
      </c>
      <c r="C14" s="36" t="s">
        <v>33</v>
      </c>
      <c r="D14" s="67"/>
      <c r="E14" s="36">
        <v>200</v>
      </c>
      <c r="F14" s="39"/>
      <c r="G14" s="47"/>
      <c r="H14" s="47">
        <v>190</v>
      </c>
      <c r="I14" s="63">
        <f t="shared" si="2"/>
        <v>38000</v>
      </c>
      <c r="J14" s="64">
        <v>210</v>
      </c>
      <c r="K14" s="47">
        <f t="shared" si="1"/>
        <v>42000</v>
      </c>
      <c r="L14" s="47"/>
      <c r="M14" s="47"/>
    </row>
    <row r="15" s="33" customFormat="1" ht="36" customHeight="1" spans="1:15">
      <c r="A15" s="49">
        <v>12</v>
      </c>
      <c r="B15" s="36" t="s">
        <v>38</v>
      </c>
      <c r="C15" s="36" t="s">
        <v>33</v>
      </c>
      <c r="D15" s="36" t="s">
        <v>39</v>
      </c>
      <c r="E15" s="36">
        <v>400</v>
      </c>
      <c r="F15" s="39"/>
      <c r="G15" s="47"/>
      <c r="H15" s="47">
        <v>68</v>
      </c>
      <c r="I15" s="63">
        <f t="shared" si="2"/>
        <v>27200</v>
      </c>
      <c r="J15" s="64">
        <v>75</v>
      </c>
      <c r="K15" s="47">
        <f t="shared" si="1"/>
        <v>30000</v>
      </c>
      <c r="L15" s="47"/>
    </row>
    <row r="16" s="33" customFormat="1" ht="36" customHeight="1" spans="1:15">
      <c r="A16" s="49">
        <v>13</v>
      </c>
      <c r="B16" s="36" t="s">
        <v>40</v>
      </c>
      <c r="C16" s="36" t="s">
        <v>33</v>
      </c>
      <c r="D16" s="68"/>
      <c r="E16" s="36">
        <v>400</v>
      </c>
      <c r="F16" s="39"/>
      <c r="G16" s="47"/>
      <c r="H16" s="47">
        <v>6</v>
      </c>
      <c r="I16" s="63">
        <f t="shared" si="2"/>
        <v>2400</v>
      </c>
      <c r="J16" s="64">
        <v>7</v>
      </c>
      <c r="K16" s="47">
        <f t="shared" si="1"/>
        <v>2800</v>
      </c>
      <c r="L16" s="47"/>
      <c r="M16" s="47"/>
    </row>
    <row r="17" s="33" customFormat="1" ht="36" customHeight="1" spans="1:13">
      <c r="A17" s="49">
        <v>14</v>
      </c>
      <c r="B17" s="36" t="s">
        <v>41</v>
      </c>
      <c r="C17" s="36" t="s">
        <v>33</v>
      </c>
      <c r="D17" s="68"/>
      <c r="E17" s="36">
        <v>400</v>
      </c>
      <c r="F17" s="39"/>
      <c r="G17" s="47"/>
      <c r="H17" s="47">
        <v>7</v>
      </c>
      <c r="I17" s="63">
        <f t="shared" si="2"/>
        <v>2800</v>
      </c>
      <c r="J17" s="64">
        <v>8</v>
      </c>
      <c r="K17" s="47">
        <f t="shared" si="1"/>
        <v>3200</v>
      </c>
      <c r="L17" s="47"/>
      <c r="M17" s="47"/>
    </row>
    <row r="18" s="33" customFormat="1" ht="36" customHeight="1" spans="1:13">
      <c r="A18" s="49">
        <v>15</v>
      </c>
      <c r="B18" s="36" t="s">
        <v>42</v>
      </c>
      <c r="C18" s="36" t="s">
        <v>33</v>
      </c>
      <c r="D18" s="68"/>
      <c r="E18" s="36">
        <v>200</v>
      </c>
      <c r="F18" s="39"/>
      <c r="G18" s="47"/>
      <c r="H18" s="47">
        <v>2</v>
      </c>
      <c r="I18" s="63">
        <f t="shared" si="2"/>
        <v>400</v>
      </c>
      <c r="J18" s="64">
        <v>2.5</v>
      </c>
      <c r="K18" s="47">
        <f t="shared" si="1"/>
        <v>500</v>
      </c>
      <c r="L18" s="47"/>
      <c r="M18" s="47"/>
    </row>
    <row r="19" s="33" customFormat="1" ht="36" customHeight="1" spans="1:13">
      <c r="A19" s="49">
        <v>16</v>
      </c>
      <c r="B19" s="36" t="s">
        <v>43</v>
      </c>
      <c r="C19" s="36" t="s">
        <v>33</v>
      </c>
      <c r="D19" s="68"/>
      <c r="E19" s="36">
        <v>500</v>
      </c>
      <c r="F19" s="39"/>
      <c r="G19" s="47"/>
      <c r="H19" s="47">
        <v>2</v>
      </c>
      <c r="I19" s="63">
        <f t="shared" si="2"/>
        <v>1000</v>
      </c>
      <c r="J19" s="64">
        <v>2.5</v>
      </c>
      <c r="K19" s="47">
        <f t="shared" si="1"/>
        <v>1250</v>
      </c>
      <c r="L19" s="47"/>
      <c r="M19" s="47"/>
    </row>
    <row r="20" s="33" customFormat="1" ht="36" customHeight="1" spans="1:13">
      <c r="A20" s="49">
        <v>17</v>
      </c>
      <c r="B20" s="36" t="s">
        <v>44</v>
      </c>
      <c r="C20" s="36" t="s">
        <v>33</v>
      </c>
      <c r="D20" s="68"/>
      <c r="E20" s="36">
        <v>200</v>
      </c>
      <c r="F20" s="69" t="s">
        <v>45</v>
      </c>
      <c r="G20" s="47"/>
      <c r="H20" s="47">
        <v>2.1</v>
      </c>
      <c r="I20" s="63">
        <f t="shared" si="2"/>
        <v>420</v>
      </c>
      <c r="J20" s="64">
        <v>2.5</v>
      </c>
      <c r="K20" s="47">
        <f t="shared" si="1"/>
        <v>500</v>
      </c>
      <c r="L20" s="47"/>
      <c r="M20" s="47"/>
    </row>
    <row r="21" s="33" customFormat="1" ht="36" customHeight="1" spans="1:13">
      <c r="A21" s="49">
        <v>18</v>
      </c>
      <c r="B21" s="36" t="s">
        <v>46</v>
      </c>
      <c r="C21" s="36" t="s">
        <v>33</v>
      </c>
      <c r="D21" s="68"/>
      <c r="E21" s="36">
        <v>100</v>
      </c>
      <c r="F21" s="70"/>
      <c r="G21" s="47"/>
      <c r="H21" s="47">
        <v>3.2</v>
      </c>
      <c r="I21" s="63">
        <f t="shared" si="2"/>
        <v>320</v>
      </c>
      <c r="J21" s="64">
        <v>4</v>
      </c>
      <c r="K21" s="47">
        <f t="shared" si="1"/>
        <v>400</v>
      </c>
      <c r="L21" s="47"/>
      <c r="M21" s="47"/>
    </row>
    <row r="22" s="33" customFormat="1" ht="36" customHeight="1" spans="1:13">
      <c r="A22" s="49">
        <v>19</v>
      </c>
      <c r="B22" s="36" t="s">
        <v>47</v>
      </c>
      <c r="C22" s="36" t="s">
        <v>33</v>
      </c>
      <c r="D22" s="68"/>
      <c r="E22" s="36">
        <v>1000</v>
      </c>
      <c r="F22" s="70"/>
      <c r="G22" s="47"/>
      <c r="H22" s="47">
        <v>6</v>
      </c>
      <c r="I22" s="63">
        <f t="shared" si="2"/>
        <v>6000</v>
      </c>
      <c r="J22" s="64">
        <v>7</v>
      </c>
      <c r="K22" s="47">
        <f t="shared" si="1"/>
        <v>7000</v>
      </c>
      <c r="L22" s="47"/>
      <c r="M22" s="47"/>
    </row>
    <row r="23" s="33" customFormat="1" ht="36" customHeight="1" spans="1:13">
      <c r="A23" s="49">
        <v>20</v>
      </c>
      <c r="B23" s="36" t="s">
        <v>48</v>
      </c>
      <c r="C23" s="36" t="s">
        <v>33</v>
      </c>
      <c r="D23" s="68"/>
      <c r="E23" s="36">
        <v>500</v>
      </c>
      <c r="F23" s="70"/>
      <c r="G23" s="47"/>
      <c r="H23" s="47">
        <v>36</v>
      </c>
      <c r="I23" s="63">
        <f t="shared" si="2"/>
        <v>18000</v>
      </c>
      <c r="J23" s="64">
        <v>40</v>
      </c>
      <c r="K23" s="47">
        <f t="shared" si="1"/>
        <v>20000</v>
      </c>
      <c r="L23" s="47"/>
      <c r="M23" s="47"/>
    </row>
    <row r="24" s="33" customFormat="1" ht="36" customHeight="1" spans="1:13">
      <c r="A24" s="49">
        <v>21</v>
      </c>
      <c r="B24" s="36" t="s">
        <v>49</v>
      </c>
      <c r="C24" s="36" t="s">
        <v>33</v>
      </c>
      <c r="D24" s="68"/>
      <c r="E24" s="36">
        <v>50</v>
      </c>
      <c r="F24" s="70"/>
      <c r="G24" s="47"/>
      <c r="H24" s="47">
        <v>15</v>
      </c>
      <c r="I24" s="63">
        <f t="shared" si="2"/>
        <v>750</v>
      </c>
      <c r="J24" s="64">
        <v>17</v>
      </c>
      <c r="K24" s="47">
        <f t="shared" si="1"/>
        <v>850</v>
      </c>
      <c r="L24" s="47"/>
      <c r="M24" s="47"/>
    </row>
    <row r="25" s="33" customFormat="1" ht="36" customHeight="1" spans="1:13">
      <c r="A25" s="49">
        <v>22</v>
      </c>
      <c r="B25" s="36" t="s">
        <v>50</v>
      </c>
      <c r="C25" s="36" t="s">
        <v>33</v>
      </c>
      <c r="D25" s="68"/>
      <c r="E25" s="36">
        <v>50</v>
      </c>
      <c r="F25" s="71"/>
      <c r="G25" s="47"/>
      <c r="H25" s="47">
        <v>40</v>
      </c>
      <c r="I25" s="63">
        <f t="shared" si="2"/>
        <v>2000</v>
      </c>
      <c r="J25" s="64">
        <v>45</v>
      </c>
      <c r="K25" s="47">
        <f t="shared" si="1"/>
        <v>2250</v>
      </c>
      <c r="L25" s="47"/>
      <c r="M25" s="47"/>
    </row>
    <row r="26" s="33" customFormat="1" ht="36" customHeight="1" spans="1:13">
      <c r="A26" s="49">
        <v>23</v>
      </c>
      <c r="B26" s="36" t="s">
        <v>51</v>
      </c>
      <c r="C26" s="36" t="s">
        <v>52</v>
      </c>
      <c r="D26" s="36" t="s">
        <v>53</v>
      </c>
      <c r="E26" s="36">
        <v>1000</v>
      </c>
      <c r="F26" s="72"/>
      <c r="G26" s="47"/>
      <c r="H26" s="47">
        <v>130</v>
      </c>
      <c r="I26" s="63">
        <f t="shared" si="2"/>
        <v>130000</v>
      </c>
      <c r="J26" s="64">
        <v>140</v>
      </c>
      <c r="K26" s="47">
        <f t="shared" si="1"/>
        <v>140000</v>
      </c>
      <c r="L26" s="47"/>
      <c r="M26" s="47"/>
    </row>
    <row r="27" s="33" customFormat="1" ht="136.5" customHeight="1" spans="1:13">
      <c r="A27" s="49">
        <v>24</v>
      </c>
      <c r="B27" s="36" t="s">
        <v>54</v>
      </c>
      <c r="C27" s="36" t="s">
        <v>55</v>
      </c>
      <c r="D27" s="36" t="s">
        <v>56</v>
      </c>
      <c r="E27" s="36">
        <v>50</v>
      </c>
      <c r="F27" s="72"/>
      <c r="G27" s="47"/>
      <c r="H27" s="47">
        <v>700</v>
      </c>
      <c r="I27" s="63">
        <f t="shared" si="2"/>
        <v>35000</v>
      </c>
      <c r="J27" s="64">
        <v>770</v>
      </c>
      <c r="K27" s="47">
        <f t="shared" si="1"/>
        <v>38500</v>
      </c>
      <c r="L27" s="47"/>
      <c r="M27" s="47"/>
    </row>
    <row r="28" s="33" customFormat="1" ht="145.5" customHeight="1" spans="1:13">
      <c r="A28" s="49">
        <v>25</v>
      </c>
      <c r="B28" s="36" t="s">
        <v>57</v>
      </c>
      <c r="C28" s="36" t="s">
        <v>55</v>
      </c>
      <c r="D28" s="36" t="s">
        <v>56</v>
      </c>
      <c r="E28" s="36">
        <v>50</v>
      </c>
      <c r="F28" s="72"/>
      <c r="G28" s="47"/>
      <c r="H28" s="47">
        <v>800</v>
      </c>
      <c r="I28" s="63">
        <f t="shared" si="2"/>
        <v>40000</v>
      </c>
      <c r="J28" s="64">
        <v>880</v>
      </c>
      <c r="K28" s="47">
        <f t="shared" si="1"/>
        <v>44000</v>
      </c>
      <c r="L28" s="47"/>
      <c r="M28" s="47"/>
    </row>
    <row r="29" s="33" customFormat="1" ht="36" customHeight="1" spans="1:13">
      <c r="A29" s="49">
        <v>26</v>
      </c>
      <c r="B29" s="50" t="s">
        <v>58</v>
      </c>
      <c r="C29" s="36" t="s">
        <v>33</v>
      </c>
      <c r="D29" s="36" t="s">
        <v>59</v>
      </c>
      <c r="E29" s="36">
        <v>50</v>
      </c>
      <c r="F29" s="72"/>
      <c r="G29" s="47"/>
      <c r="H29" s="47">
        <v>400</v>
      </c>
      <c r="I29" s="63">
        <f t="shared" si="2"/>
        <v>20000</v>
      </c>
      <c r="J29" s="64">
        <v>440</v>
      </c>
      <c r="K29" s="47">
        <f t="shared" si="1"/>
        <v>22000</v>
      </c>
      <c r="L29" s="47"/>
      <c r="M29" s="47"/>
    </row>
    <row r="30" s="33" customFormat="1" ht="36" customHeight="1" spans="1:13">
      <c r="A30" s="49">
        <v>27</v>
      </c>
      <c r="B30" s="50" t="s">
        <v>60</v>
      </c>
      <c r="C30" s="36" t="s">
        <v>33</v>
      </c>
      <c r="D30" s="36" t="s">
        <v>59</v>
      </c>
      <c r="E30" s="36">
        <v>50</v>
      </c>
      <c r="F30" s="72"/>
      <c r="G30" s="47"/>
      <c r="H30" s="47">
        <v>400</v>
      </c>
      <c r="I30" s="63">
        <f t="shared" si="2"/>
        <v>20000</v>
      </c>
      <c r="J30" s="64">
        <v>440</v>
      </c>
      <c r="K30" s="47">
        <f t="shared" si="1"/>
        <v>22000</v>
      </c>
      <c r="L30" s="47"/>
      <c r="M30" s="47"/>
    </row>
    <row r="31" s="59" customFormat="1" ht="36" customHeight="1" spans="1:13">
      <c r="A31" s="49">
        <v>28</v>
      </c>
      <c r="B31" s="50" t="s">
        <v>61</v>
      </c>
      <c r="C31" s="50" t="s">
        <v>62</v>
      </c>
      <c r="D31" s="50" t="s">
        <v>63</v>
      </c>
      <c r="E31" s="50">
        <v>200</v>
      </c>
      <c r="F31" s="73"/>
      <c r="G31" s="74"/>
      <c r="H31" s="75">
        <v>450</v>
      </c>
      <c r="I31" s="76">
        <f t="shared" si="2"/>
        <v>90000</v>
      </c>
      <c r="J31" s="77">
        <v>495</v>
      </c>
      <c r="K31" s="74">
        <f t="shared" si="1"/>
        <v>99000</v>
      </c>
      <c r="L31" s="74"/>
      <c r="M31" s="74"/>
    </row>
    <row r="32" s="33" customFormat="1" ht="36" customHeight="1" spans="1:13">
      <c r="A32" s="49" t="s">
        <v>64</v>
      </c>
      <c r="B32" s="36" t="s">
        <v>65</v>
      </c>
      <c r="C32" s="36"/>
      <c r="D32" s="36"/>
      <c r="E32" s="36"/>
      <c r="F32" s="39"/>
      <c r="G32" s="47"/>
      <c r="H32" s="47"/>
      <c r="I32" s="47"/>
      <c r="J32" s="64"/>
      <c r="K32" s="47"/>
      <c r="L32" s="47"/>
      <c r="M32" s="47"/>
    </row>
    <row r="33" s="33" customFormat="1" ht="36" customHeight="1" spans="1:13">
      <c r="A33" s="49">
        <v>1</v>
      </c>
      <c r="B33" s="67" t="s">
        <v>66</v>
      </c>
      <c r="C33" s="36" t="s">
        <v>11</v>
      </c>
      <c r="D33" s="67" t="s">
        <v>67</v>
      </c>
      <c r="E33" s="36">
        <v>900</v>
      </c>
      <c r="F33" s="51" t="s">
        <v>68</v>
      </c>
      <c r="G33" s="47"/>
      <c r="H33" s="47">
        <v>480</v>
      </c>
      <c r="I33" s="47">
        <f t="shared" ref="I33:I38" si="3">H33*E33</f>
        <v>432000</v>
      </c>
      <c r="J33" s="64">
        <v>530</v>
      </c>
      <c r="K33" s="47">
        <f t="shared" si="1"/>
        <v>477000</v>
      </c>
      <c r="L33" s="47"/>
      <c r="M33" s="47"/>
    </row>
    <row r="34" s="33" customFormat="1" ht="36" customHeight="1" spans="1:13">
      <c r="A34" s="49">
        <v>2</v>
      </c>
      <c r="B34" s="67" t="s">
        <v>69</v>
      </c>
      <c r="C34" s="36" t="s">
        <v>11</v>
      </c>
      <c r="D34" s="67" t="s">
        <v>70</v>
      </c>
      <c r="E34" s="36">
        <v>1000</v>
      </c>
      <c r="F34" s="78"/>
      <c r="G34" s="47"/>
      <c r="H34" s="47">
        <v>630</v>
      </c>
      <c r="I34" s="47">
        <f t="shared" si="3"/>
        <v>630000</v>
      </c>
      <c r="J34" s="64">
        <v>690</v>
      </c>
      <c r="K34" s="47">
        <f t="shared" si="1"/>
        <v>690000</v>
      </c>
      <c r="L34" s="47"/>
      <c r="M34" s="47"/>
    </row>
    <row r="35" s="33" customFormat="1" ht="36" customHeight="1" spans="1:13">
      <c r="A35" s="49"/>
      <c r="B35" s="67" t="s">
        <v>71</v>
      </c>
      <c r="C35" s="36" t="s">
        <v>11</v>
      </c>
      <c r="D35" s="67" t="s">
        <v>72</v>
      </c>
      <c r="E35" s="36">
        <v>500</v>
      </c>
      <c r="F35" s="78"/>
      <c r="G35" s="47"/>
      <c r="H35" s="47">
        <v>650</v>
      </c>
      <c r="I35" s="47">
        <f t="shared" si="3"/>
        <v>325000</v>
      </c>
      <c r="J35" s="64">
        <v>710</v>
      </c>
      <c r="K35" s="47">
        <f t="shared" si="1"/>
        <v>355000</v>
      </c>
      <c r="L35" s="47"/>
      <c r="M35" s="47"/>
    </row>
    <row r="36" s="33" customFormat="1" ht="36" customHeight="1" spans="1:13">
      <c r="A36" s="49">
        <v>3</v>
      </c>
      <c r="B36" s="67" t="s">
        <v>73</v>
      </c>
      <c r="C36" s="36" t="s">
        <v>11</v>
      </c>
      <c r="D36" s="67" t="s">
        <v>74</v>
      </c>
      <c r="E36" s="50">
        <v>300</v>
      </c>
      <c r="F36" s="78"/>
      <c r="G36" s="47"/>
      <c r="H36" s="47">
        <v>460</v>
      </c>
      <c r="I36" s="47">
        <f t="shared" si="3"/>
        <v>138000</v>
      </c>
      <c r="J36" s="64">
        <v>500</v>
      </c>
      <c r="K36" s="47">
        <f t="shared" si="1"/>
        <v>150000</v>
      </c>
      <c r="L36" s="47"/>
      <c r="M36" s="47"/>
    </row>
    <row r="37" s="33" customFormat="1" ht="36" customHeight="1" spans="1:13">
      <c r="A37" s="49">
        <v>4</v>
      </c>
      <c r="B37" s="67" t="s">
        <v>75</v>
      </c>
      <c r="C37" s="36" t="s">
        <v>11</v>
      </c>
      <c r="D37" s="67" t="s">
        <v>76</v>
      </c>
      <c r="E37" s="50">
        <v>800</v>
      </c>
      <c r="F37" s="78"/>
      <c r="G37" s="47"/>
      <c r="H37" s="47">
        <v>450</v>
      </c>
      <c r="I37" s="47">
        <f t="shared" si="3"/>
        <v>360000</v>
      </c>
      <c r="J37" s="64">
        <v>480</v>
      </c>
      <c r="K37" s="47">
        <f t="shared" si="1"/>
        <v>384000</v>
      </c>
      <c r="L37" s="47"/>
      <c r="M37" s="47"/>
    </row>
    <row r="38" s="33" customFormat="1" ht="36" customHeight="1" spans="1:13">
      <c r="A38" s="49">
        <v>5</v>
      </c>
      <c r="B38" s="36" t="s">
        <v>77</v>
      </c>
      <c r="C38" s="36" t="s">
        <v>11</v>
      </c>
      <c r="D38" s="36" t="s">
        <v>78</v>
      </c>
      <c r="E38" s="36">
        <v>100</v>
      </c>
      <c r="F38" s="52"/>
      <c r="G38" s="47"/>
      <c r="H38" s="47">
        <v>150</v>
      </c>
      <c r="I38" s="47">
        <f t="shared" si="3"/>
        <v>15000</v>
      </c>
      <c r="J38" s="64">
        <v>165</v>
      </c>
      <c r="K38" s="47">
        <f t="shared" si="1"/>
        <v>16500</v>
      </c>
      <c r="L38" s="47"/>
      <c r="M38" s="47"/>
    </row>
    <row r="39" s="33" customFormat="1" ht="36" customHeight="1" spans="1:13">
      <c r="A39" s="49" t="s">
        <v>79</v>
      </c>
      <c r="B39" s="47" t="s">
        <v>80</v>
      </c>
      <c r="C39" s="47"/>
      <c r="D39" s="47"/>
      <c r="E39" s="47"/>
      <c r="F39" s="47"/>
      <c r="G39" s="47"/>
      <c r="H39" s="47"/>
      <c r="I39" s="47"/>
      <c r="J39" s="64"/>
      <c r="K39" s="47"/>
      <c r="L39" s="47"/>
      <c r="M39" s="47"/>
    </row>
    <row r="40" s="33" customFormat="1" ht="36" customHeight="1" spans="1:13">
      <c r="A40" s="49">
        <v>1</v>
      </c>
      <c r="B40" s="67" t="s">
        <v>81</v>
      </c>
      <c r="C40" s="36" t="s">
        <v>82</v>
      </c>
      <c r="D40" s="67" t="s">
        <v>83</v>
      </c>
      <c r="E40" s="36">
        <v>800</v>
      </c>
      <c r="F40" s="69" t="s">
        <v>84</v>
      </c>
      <c r="G40" s="47"/>
      <c r="H40" s="47">
        <v>400</v>
      </c>
      <c r="I40" s="47">
        <f t="shared" ref="I40:I45" si="4">H40*E40</f>
        <v>320000</v>
      </c>
      <c r="J40" s="64">
        <v>440</v>
      </c>
      <c r="K40" s="47">
        <f t="shared" si="1"/>
        <v>352000</v>
      </c>
      <c r="L40" s="47"/>
      <c r="M40" s="47"/>
    </row>
    <row r="41" s="59" customFormat="1" ht="36" customHeight="1" spans="1:13">
      <c r="A41" s="79">
        <v>2</v>
      </c>
      <c r="B41" s="80" t="s">
        <v>85</v>
      </c>
      <c r="C41" s="81" t="s">
        <v>82</v>
      </c>
      <c r="D41" s="80" t="s">
        <v>83</v>
      </c>
      <c r="E41" s="81">
        <v>400</v>
      </c>
      <c r="F41" s="70"/>
      <c r="G41" s="74"/>
      <c r="H41" s="74">
        <v>415</v>
      </c>
      <c r="I41" s="74">
        <f t="shared" si="4"/>
        <v>166000</v>
      </c>
      <c r="J41" s="64">
        <v>450</v>
      </c>
      <c r="K41" s="47">
        <f t="shared" si="1"/>
        <v>180000</v>
      </c>
      <c r="L41" s="74"/>
      <c r="M41" s="74"/>
    </row>
    <row r="42" s="33" customFormat="1" ht="36" customHeight="1" spans="1:13">
      <c r="A42" s="49">
        <v>3</v>
      </c>
      <c r="B42" s="67" t="s">
        <v>86</v>
      </c>
      <c r="C42" s="36" t="s">
        <v>82</v>
      </c>
      <c r="D42" s="67" t="s">
        <v>83</v>
      </c>
      <c r="E42" s="36">
        <v>200</v>
      </c>
      <c r="F42" s="70"/>
      <c r="G42" s="47"/>
      <c r="H42" s="47">
        <v>430</v>
      </c>
      <c r="I42" s="47">
        <f t="shared" si="4"/>
        <v>86000</v>
      </c>
      <c r="J42" s="64">
        <v>470</v>
      </c>
      <c r="K42" s="47">
        <f t="shared" si="1"/>
        <v>94000</v>
      </c>
      <c r="L42" s="47"/>
      <c r="M42" s="47"/>
    </row>
    <row r="43" s="59" customFormat="1" ht="36" customHeight="1" spans="1:13">
      <c r="A43" s="79">
        <v>4</v>
      </c>
      <c r="B43" s="80" t="s">
        <v>87</v>
      </c>
      <c r="C43" s="81" t="s">
        <v>82</v>
      </c>
      <c r="D43" s="80" t="s">
        <v>83</v>
      </c>
      <c r="E43" s="81">
        <v>20</v>
      </c>
      <c r="F43" s="70"/>
      <c r="G43" s="74"/>
      <c r="H43" s="74">
        <v>445</v>
      </c>
      <c r="I43" s="74">
        <f t="shared" si="4"/>
        <v>8900</v>
      </c>
      <c r="J43" s="64">
        <v>490</v>
      </c>
      <c r="K43" s="47">
        <f t="shared" si="1"/>
        <v>9800</v>
      </c>
      <c r="L43" s="74"/>
      <c r="M43" s="74"/>
    </row>
    <row r="44" s="33" customFormat="1" ht="36" customHeight="1" spans="1:13">
      <c r="A44" s="49">
        <v>6</v>
      </c>
      <c r="B44" s="50" t="s">
        <v>88</v>
      </c>
      <c r="C44" s="36" t="s">
        <v>82</v>
      </c>
      <c r="D44" s="67" t="s">
        <v>83</v>
      </c>
      <c r="E44" s="36">
        <v>400</v>
      </c>
      <c r="F44" s="70"/>
      <c r="G44" s="47"/>
      <c r="H44" s="47">
        <v>280</v>
      </c>
      <c r="I44" s="47">
        <f t="shared" si="4"/>
        <v>112000</v>
      </c>
      <c r="J44" s="64">
        <v>310</v>
      </c>
      <c r="K44" s="47">
        <f t="shared" si="1"/>
        <v>124000</v>
      </c>
      <c r="L44" s="47"/>
      <c r="M44" s="47"/>
    </row>
    <row r="45" s="33" customFormat="1" ht="36" customHeight="1" spans="1:13">
      <c r="A45" s="49">
        <v>7</v>
      </c>
      <c r="B45" s="50" t="s">
        <v>89</v>
      </c>
      <c r="C45" s="36" t="s">
        <v>82</v>
      </c>
      <c r="D45" s="67" t="s">
        <v>83</v>
      </c>
      <c r="E45" s="36">
        <v>100</v>
      </c>
      <c r="F45" s="71"/>
      <c r="G45" s="47"/>
      <c r="H45" s="47">
        <v>300</v>
      </c>
      <c r="I45" s="47">
        <f t="shared" si="4"/>
        <v>30000</v>
      </c>
      <c r="J45" s="64">
        <v>330</v>
      </c>
      <c r="K45" s="47">
        <f t="shared" si="1"/>
        <v>33000</v>
      </c>
      <c r="L45" s="47"/>
      <c r="M45" s="47"/>
    </row>
    <row r="46" s="33" customFormat="1" ht="36" customHeight="1" spans="1:13">
      <c r="A46" s="49" t="s">
        <v>90</v>
      </c>
      <c r="B46" s="36" t="s">
        <v>91</v>
      </c>
      <c r="C46" s="36"/>
      <c r="D46" s="36"/>
      <c r="E46" s="36"/>
      <c r="F46" s="36"/>
      <c r="G46" s="47"/>
      <c r="H46" s="47"/>
      <c r="I46" s="47"/>
      <c r="J46" s="64"/>
      <c r="K46" s="47">
        <f t="shared" si="1"/>
        <v>0</v>
      </c>
      <c r="L46" s="47"/>
      <c r="M46" s="47"/>
    </row>
    <row r="47" s="33" customFormat="1" ht="36" customHeight="1" spans="1:13">
      <c r="A47" s="49">
        <v>1</v>
      </c>
      <c r="B47" s="50" t="s">
        <v>92</v>
      </c>
      <c r="C47" s="36" t="s">
        <v>33</v>
      </c>
      <c r="D47" s="36" t="s">
        <v>93</v>
      </c>
      <c r="E47" s="36">
        <v>2000</v>
      </c>
      <c r="F47" s="69" t="s">
        <v>45</v>
      </c>
      <c r="G47" s="47"/>
      <c r="H47" s="47">
        <v>25</v>
      </c>
      <c r="I47" s="63">
        <f t="shared" ref="I47:I71" si="5">H47*E47</f>
        <v>50000</v>
      </c>
      <c r="J47" s="64">
        <v>28</v>
      </c>
      <c r="K47" s="47">
        <f t="shared" si="1"/>
        <v>56000</v>
      </c>
      <c r="L47" s="47"/>
      <c r="M47" s="47"/>
    </row>
    <row r="48" s="33" customFormat="1" ht="36" customHeight="1" spans="1:13">
      <c r="A48" s="49">
        <v>2</v>
      </c>
      <c r="B48" s="50" t="s">
        <v>94</v>
      </c>
      <c r="C48" s="36" t="s">
        <v>55</v>
      </c>
      <c r="D48" s="36" t="s">
        <v>95</v>
      </c>
      <c r="E48" s="36">
        <v>30</v>
      </c>
      <c r="F48" s="70"/>
      <c r="G48" s="47"/>
      <c r="H48" s="47">
        <v>360</v>
      </c>
      <c r="I48" s="63">
        <f t="shared" si="5"/>
        <v>10800</v>
      </c>
      <c r="J48" s="64">
        <v>395</v>
      </c>
      <c r="K48" s="47">
        <f t="shared" si="1"/>
        <v>11850</v>
      </c>
      <c r="L48" s="47"/>
      <c r="M48" s="47"/>
    </row>
    <row r="49" s="33" customFormat="1" ht="36" customHeight="1" spans="1:13">
      <c r="A49" s="49">
        <v>3</v>
      </c>
      <c r="B49" s="50" t="s">
        <v>96</v>
      </c>
      <c r="C49" s="36" t="s">
        <v>55</v>
      </c>
      <c r="D49" s="36" t="s">
        <v>95</v>
      </c>
      <c r="E49" s="36">
        <v>10</v>
      </c>
      <c r="F49" s="70"/>
      <c r="G49" s="47"/>
      <c r="H49" s="47">
        <v>360</v>
      </c>
      <c r="I49" s="63">
        <f t="shared" si="5"/>
        <v>3600</v>
      </c>
      <c r="J49" s="64">
        <v>395</v>
      </c>
      <c r="K49" s="47">
        <f t="shared" si="1"/>
        <v>3950</v>
      </c>
      <c r="L49" s="47"/>
      <c r="M49" s="47"/>
    </row>
    <row r="50" s="33" customFormat="1" ht="36" customHeight="1" spans="1:13">
      <c r="A50" s="49">
        <v>4</v>
      </c>
      <c r="B50" s="50" t="s">
        <v>97</v>
      </c>
      <c r="C50" s="36" t="s">
        <v>62</v>
      </c>
      <c r="D50" s="36" t="s">
        <v>98</v>
      </c>
      <c r="E50" s="36">
        <v>50</v>
      </c>
      <c r="F50" s="70"/>
      <c r="G50" s="47"/>
      <c r="H50" s="47">
        <v>260</v>
      </c>
      <c r="I50" s="63">
        <f t="shared" si="5"/>
        <v>13000</v>
      </c>
      <c r="J50" s="64">
        <v>285</v>
      </c>
      <c r="K50" s="47">
        <f t="shared" si="1"/>
        <v>14250</v>
      </c>
      <c r="L50" s="47"/>
      <c r="M50" s="47"/>
    </row>
    <row r="51" s="33" customFormat="1" ht="36" customHeight="1" spans="1:13">
      <c r="A51" s="49">
        <v>5</v>
      </c>
      <c r="B51" s="50" t="s">
        <v>99</v>
      </c>
      <c r="C51" s="36" t="s">
        <v>55</v>
      </c>
      <c r="D51" s="36" t="s">
        <v>100</v>
      </c>
      <c r="E51" s="36">
        <v>50</v>
      </c>
      <c r="F51" s="70"/>
      <c r="G51" s="47"/>
      <c r="H51" s="47">
        <v>600</v>
      </c>
      <c r="I51" s="63">
        <f t="shared" si="5"/>
        <v>30000</v>
      </c>
      <c r="J51" s="64">
        <v>660</v>
      </c>
      <c r="K51" s="47">
        <f t="shared" si="1"/>
        <v>33000</v>
      </c>
      <c r="L51" s="47"/>
      <c r="M51" s="47"/>
    </row>
    <row r="52" s="33" customFormat="1" ht="36" customHeight="1" spans="1:13">
      <c r="A52" s="49">
        <v>6</v>
      </c>
      <c r="B52" s="50" t="s">
        <v>101</v>
      </c>
      <c r="C52" s="36" t="s">
        <v>55</v>
      </c>
      <c r="D52" s="36" t="s">
        <v>102</v>
      </c>
      <c r="E52" s="36">
        <v>50</v>
      </c>
      <c r="F52" s="71"/>
      <c r="G52" s="47"/>
      <c r="H52" s="47">
        <v>300</v>
      </c>
      <c r="I52" s="63">
        <f t="shared" si="5"/>
        <v>15000</v>
      </c>
      <c r="J52" s="64">
        <v>330</v>
      </c>
      <c r="K52" s="47">
        <f t="shared" si="1"/>
        <v>16500</v>
      </c>
      <c r="L52" s="47"/>
      <c r="M52" s="47"/>
    </row>
    <row r="53" s="33" customFormat="1" ht="36" customHeight="1" spans="1:13">
      <c r="A53" s="49">
        <v>7</v>
      </c>
      <c r="B53" s="50" t="s">
        <v>103</v>
      </c>
      <c r="C53" s="36" t="s">
        <v>55</v>
      </c>
      <c r="D53" s="36" t="s">
        <v>104</v>
      </c>
      <c r="E53" s="36">
        <v>50</v>
      </c>
      <c r="F53" s="82"/>
      <c r="G53" s="47"/>
      <c r="H53" s="47">
        <v>800</v>
      </c>
      <c r="I53" s="63">
        <f t="shared" si="5"/>
        <v>40000</v>
      </c>
      <c r="J53" s="64">
        <v>880</v>
      </c>
      <c r="K53" s="47">
        <f t="shared" si="1"/>
        <v>44000</v>
      </c>
      <c r="L53" s="47"/>
      <c r="M53" s="47"/>
    </row>
    <row r="54" s="33" customFormat="1" ht="36" customHeight="1" spans="1:13">
      <c r="A54" s="49">
        <v>8</v>
      </c>
      <c r="B54" s="50" t="s">
        <v>105</v>
      </c>
      <c r="C54" s="36" t="s">
        <v>55</v>
      </c>
      <c r="D54" s="36" t="s">
        <v>106</v>
      </c>
      <c r="E54" s="36">
        <v>50</v>
      </c>
      <c r="F54" s="82"/>
      <c r="G54" s="47"/>
      <c r="H54" s="47">
        <v>500</v>
      </c>
      <c r="I54" s="63">
        <f t="shared" si="5"/>
        <v>25000</v>
      </c>
      <c r="J54" s="64">
        <v>550</v>
      </c>
      <c r="K54" s="47">
        <f t="shared" si="1"/>
        <v>27500</v>
      </c>
      <c r="L54" s="47"/>
      <c r="M54" s="47"/>
    </row>
    <row r="55" s="33" customFormat="1" ht="36" customHeight="1" spans="1:13">
      <c r="A55" s="49">
        <v>9</v>
      </c>
      <c r="B55" s="50" t="s">
        <v>107</v>
      </c>
      <c r="C55" s="36" t="s">
        <v>108</v>
      </c>
      <c r="D55" s="36" t="s">
        <v>109</v>
      </c>
      <c r="E55" s="36">
        <v>100</v>
      </c>
      <c r="F55" s="39" t="s">
        <v>110</v>
      </c>
      <c r="G55" s="47"/>
      <c r="H55" s="47">
        <v>25</v>
      </c>
      <c r="I55" s="63">
        <f t="shared" si="5"/>
        <v>2500</v>
      </c>
      <c r="J55" s="64">
        <v>28</v>
      </c>
      <c r="K55" s="47">
        <f t="shared" si="1"/>
        <v>2800</v>
      </c>
      <c r="L55" s="47"/>
      <c r="M55" s="47"/>
    </row>
    <row r="56" s="33" customFormat="1" ht="36" customHeight="1" spans="1:13">
      <c r="A56" s="49">
        <v>10</v>
      </c>
      <c r="B56" s="50" t="s">
        <v>111</v>
      </c>
      <c r="C56" s="36" t="s">
        <v>52</v>
      </c>
      <c r="D56" s="36" t="s">
        <v>109</v>
      </c>
      <c r="E56" s="36">
        <v>500</v>
      </c>
      <c r="F56" s="39"/>
      <c r="G56" s="47"/>
      <c r="H56" s="47">
        <v>12</v>
      </c>
      <c r="I56" s="63">
        <f t="shared" si="5"/>
        <v>6000</v>
      </c>
      <c r="J56" s="64">
        <v>13</v>
      </c>
      <c r="K56" s="47">
        <f t="shared" si="1"/>
        <v>6500</v>
      </c>
      <c r="L56" s="47"/>
      <c r="M56" s="47"/>
    </row>
    <row r="57" s="33" customFormat="1" ht="36" customHeight="1" spans="1:13">
      <c r="A57" s="49">
        <v>11</v>
      </c>
      <c r="B57" s="50" t="s">
        <v>112</v>
      </c>
      <c r="C57" s="36" t="s">
        <v>62</v>
      </c>
      <c r="D57" s="36" t="s">
        <v>109</v>
      </c>
      <c r="E57" s="36">
        <v>2000</v>
      </c>
      <c r="F57" s="39"/>
      <c r="G57" s="47"/>
      <c r="H57" s="47">
        <v>130</v>
      </c>
      <c r="I57" s="63">
        <f t="shared" si="5"/>
        <v>260000</v>
      </c>
      <c r="J57" s="64">
        <v>140</v>
      </c>
      <c r="K57" s="47">
        <f t="shared" si="1"/>
        <v>280000</v>
      </c>
      <c r="L57" s="47"/>
      <c r="M57" s="47"/>
    </row>
    <row r="58" s="33" customFormat="1" ht="36" customHeight="1" spans="1:13">
      <c r="A58" s="49">
        <v>12</v>
      </c>
      <c r="B58" s="36" t="s">
        <v>113</v>
      </c>
      <c r="C58" s="36" t="s">
        <v>82</v>
      </c>
      <c r="D58" s="36" t="s">
        <v>114</v>
      </c>
      <c r="E58" s="36">
        <v>500</v>
      </c>
      <c r="F58" s="39"/>
      <c r="G58" s="47"/>
      <c r="H58" s="47">
        <v>130</v>
      </c>
      <c r="I58" s="63">
        <f t="shared" si="5"/>
        <v>65000</v>
      </c>
      <c r="J58" s="64">
        <v>145</v>
      </c>
      <c r="K58" s="47">
        <f t="shared" si="1"/>
        <v>72500</v>
      </c>
      <c r="L58" s="47"/>
      <c r="M58" s="47"/>
    </row>
    <row r="59" s="33" customFormat="1" ht="36" customHeight="1" spans="1:13">
      <c r="A59" s="49">
        <v>13</v>
      </c>
      <c r="B59" s="36" t="s">
        <v>115</v>
      </c>
      <c r="C59" s="36" t="s">
        <v>82</v>
      </c>
      <c r="D59" s="36" t="s">
        <v>114</v>
      </c>
      <c r="E59" s="36">
        <v>500</v>
      </c>
      <c r="F59" s="39"/>
      <c r="G59" s="47"/>
      <c r="H59" s="47">
        <v>200</v>
      </c>
      <c r="I59" s="63">
        <f t="shared" si="5"/>
        <v>100000</v>
      </c>
      <c r="J59" s="64">
        <v>220</v>
      </c>
      <c r="K59" s="47">
        <f t="shared" si="1"/>
        <v>110000</v>
      </c>
      <c r="L59" s="47"/>
      <c r="M59" s="47"/>
    </row>
    <row r="60" s="33" customFormat="1" ht="36" customHeight="1" spans="1:13">
      <c r="A60" s="49">
        <v>14</v>
      </c>
      <c r="B60" s="36" t="s">
        <v>116</v>
      </c>
      <c r="C60" s="36" t="s">
        <v>82</v>
      </c>
      <c r="D60" s="36" t="s">
        <v>114</v>
      </c>
      <c r="E60" s="36">
        <v>500</v>
      </c>
      <c r="F60" s="39"/>
      <c r="G60" s="47"/>
      <c r="H60" s="47">
        <v>130</v>
      </c>
      <c r="I60" s="63">
        <f t="shared" si="5"/>
        <v>65000</v>
      </c>
      <c r="J60" s="64">
        <v>145</v>
      </c>
      <c r="K60" s="47">
        <f t="shared" si="1"/>
        <v>72500</v>
      </c>
      <c r="L60" s="47"/>
      <c r="M60" s="47"/>
    </row>
    <row r="61" s="33" customFormat="1" ht="36" customHeight="1" spans="1:13">
      <c r="A61" s="49">
        <v>15</v>
      </c>
      <c r="B61" s="36" t="s">
        <v>117</v>
      </c>
      <c r="C61" s="36" t="s">
        <v>82</v>
      </c>
      <c r="D61" s="36" t="s">
        <v>114</v>
      </c>
      <c r="E61" s="36">
        <v>200</v>
      </c>
      <c r="F61" s="39"/>
      <c r="G61" s="47"/>
      <c r="H61" s="47">
        <v>130</v>
      </c>
      <c r="I61" s="63">
        <f t="shared" si="5"/>
        <v>26000</v>
      </c>
      <c r="J61" s="64">
        <v>145</v>
      </c>
      <c r="K61" s="47">
        <f t="shared" si="1"/>
        <v>29000</v>
      </c>
      <c r="L61" s="47"/>
      <c r="M61" s="47"/>
    </row>
    <row r="62" s="33" customFormat="1" ht="36" customHeight="1" spans="1:13">
      <c r="A62" s="49">
        <v>16</v>
      </c>
      <c r="B62" s="36" t="s">
        <v>118</v>
      </c>
      <c r="C62" s="36" t="s">
        <v>11</v>
      </c>
      <c r="D62" s="36" t="s">
        <v>119</v>
      </c>
      <c r="E62" s="36">
        <v>200</v>
      </c>
      <c r="F62" s="39"/>
      <c r="G62" s="47"/>
      <c r="H62" s="47">
        <v>500</v>
      </c>
      <c r="I62" s="63">
        <f t="shared" si="5"/>
        <v>100000</v>
      </c>
      <c r="J62" s="64">
        <v>540</v>
      </c>
      <c r="K62" s="47">
        <f t="shared" si="1"/>
        <v>108000</v>
      </c>
      <c r="L62" s="47"/>
      <c r="M62" s="47"/>
    </row>
    <row r="63" s="33" customFormat="1" ht="36" customHeight="1" spans="1:13">
      <c r="A63" s="49">
        <v>17</v>
      </c>
      <c r="B63" s="36" t="s">
        <v>120</v>
      </c>
      <c r="C63" s="36" t="s">
        <v>82</v>
      </c>
      <c r="D63" s="36" t="s">
        <v>121</v>
      </c>
      <c r="E63" s="36">
        <v>150</v>
      </c>
      <c r="F63" s="39"/>
      <c r="G63" s="47"/>
      <c r="H63" s="47">
        <v>1400</v>
      </c>
      <c r="I63" s="63">
        <f t="shared" si="5"/>
        <v>210000</v>
      </c>
      <c r="J63" s="64">
        <v>1500</v>
      </c>
      <c r="K63" s="47">
        <f t="shared" si="1"/>
        <v>225000</v>
      </c>
      <c r="L63" s="47"/>
      <c r="M63" s="47"/>
    </row>
    <row r="64" s="33" customFormat="1" ht="36" customHeight="1" spans="1:13">
      <c r="A64" s="49">
        <v>18</v>
      </c>
      <c r="B64" s="36" t="s">
        <v>122</v>
      </c>
      <c r="C64" s="36" t="s">
        <v>123</v>
      </c>
      <c r="D64" s="36" t="s">
        <v>124</v>
      </c>
      <c r="E64" s="36">
        <v>20000</v>
      </c>
      <c r="F64" s="39"/>
      <c r="G64" s="47"/>
      <c r="H64" s="47">
        <v>5.5</v>
      </c>
      <c r="I64" s="63">
        <f t="shared" si="5"/>
        <v>110000</v>
      </c>
      <c r="J64" s="64">
        <v>6</v>
      </c>
      <c r="K64" s="47">
        <f t="shared" si="1"/>
        <v>120000</v>
      </c>
      <c r="L64" s="47"/>
      <c r="M64" s="47"/>
    </row>
    <row r="65" s="33" customFormat="1" ht="36" customHeight="1" spans="1:13">
      <c r="A65" s="49">
        <v>19</v>
      </c>
      <c r="B65" s="36" t="s">
        <v>125</v>
      </c>
      <c r="C65" s="36" t="s">
        <v>126</v>
      </c>
      <c r="D65" s="36" t="s">
        <v>127</v>
      </c>
      <c r="E65" s="36">
        <v>1000</v>
      </c>
      <c r="F65" s="39"/>
      <c r="G65" s="47"/>
      <c r="H65" s="47">
        <v>85</v>
      </c>
      <c r="I65" s="63">
        <f t="shared" si="5"/>
        <v>85000</v>
      </c>
      <c r="J65" s="64">
        <v>95</v>
      </c>
      <c r="K65" s="47">
        <f t="shared" si="1"/>
        <v>95000</v>
      </c>
      <c r="L65" s="47"/>
      <c r="M65" s="47"/>
    </row>
    <row r="66" s="33" customFormat="1" ht="36" customHeight="1" spans="1:13">
      <c r="A66" s="49">
        <v>20</v>
      </c>
      <c r="B66" s="36" t="s">
        <v>128</v>
      </c>
      <c r="C66" s="36" t="s">
        <v>11</v>
      </c>
      <c r="D66" s="36" t="s">
        <v>129</v>
      </c>
      <c r="E66" s="50">
        <v>50</v>
      </c>
      <c r="F66" s="39"/>
      <c r="G66" s="47"/>
      <c r="H66" s="47">
        <v>1550</v>
      </c>
      <c r="I66" s="63">
        <f t="shared" si="5"/>
        <v>77500</v>
      </c>
      <c r="J66" s="64">
        <v>1700</v>
      </c>
      <c r="K66" s="47">
        <f t="shared" si="1"/>
        <v>85000</v>
      </c>
      <c r="L66" s="47"/>
      <c r="M66" s="47"/>
    </row>
    <row r="67" s="33" customFormat="1" ht="36" customHeight="1" spans="1:13">
      <c r="A67" s="49">
        <v>21</v>
      </c>
      <c r="B67" s="36" t="s">
        <v>130</v>
      </c>
      <c r="C67" s="36" t="s">
        <v>11</v>
      </c>
      <c r="D67" s="36" t="s">
        <v>131</v>
      </c>
      <c r="E67" s="36">
        <v>2</v>
      </c>
      <c r="F67" s="39"/>
      <c r="G67" s="47"/>
      <c r="H67" s="47">
        <v>12500</v>
      </c>
      <c r="I67" s="63">
        <f t="shared" si="5"/>
        <v>25000</v>
      </c>
      <c r="J67" s="64">
        <v>13750</v>
      </c>
      <c r="K67" s="47">
        <f t="shared" si="1"/>
        <v>27500</v>
      </c>
      <c r="L67" s="47"/>
      <c r="M67" s="47"/>
    </row>
    <row r="68" s="33" customFormat="1" ht="36" customHeight="1" spans="1:13">
      <c r="A68" s="49">
        <v>22</v>
      </c>
      <c r="B68" s="36" t="s">
        <v>132</v>
      </c>
      <c r="C68" s="36" t="s">
        <v>133</v>
      </c>
      <c r="D68" s="39" t="s">
        <v>134</v>
      </c>
      <c r="E68" s="36">
        <v>100</v>
      </c>
      <c r="F68" s="36"/>
      <c r="G68" s="47"/>
      <c r="H68" s="47">
        <v>158</v>
      </c>
      <c r="I68" s="63">
        <f t="shared" si="5"/>
        <v>15800</v>
      </c>
      <c r="J68" s="64">
        <v>175</v>
      </c>
      <c r="K68" s="47">
        <f t="shared" si="1"/>
        <v>17500</v>
      </c>
      <c r="L68" s="47"/>
      <c r="M68" s="47"/>
    </row>
    <row r="69" s="33" customFormat="1" ht="36" customHeight="1" spans="1:13">
      <c r="A69" s="49">
        <v>23</v>
      </c>
      <c r="B69" s="36" t="s">
        <v>135</v>
      </c>
      <c r="C69" s="36" t="s">
        <v>136</v>
      </c>
      <c r="D69" s="36" t="s">
        <v>137</v>
      </c>
      <c r="E69" s="36">
        <v>200</v>
      </c>
      <c r="F69" s="36"/>
      <c r="G69" s="47"/>
      <c r="H69" s="47">
        <v>30</v>
      </c>
      <c r="I69" s="63">
        <f t="shared" si="5"/>
        <v>6000</v>
      </c>
      <c r="J69" s="64">
        <v>33</v>
      </c>
      <c r="K69" s="47">
        <f t="shared" ref="K69:K71" si="6">J69*E69</f>
        <v>6600</v>
      </c>
      <c r="L69" s="47"/>
      <c r="M69" s="47"/>
    </row>
    <row r="70" s="33" customFormat="1" ht="36" customHeight="1" spans="1:13">
      <c r="A70" s="49">
        <v>24</v>
      </c>
      <c r="B70" s="36" t="s">
        <v>138</v>
      </c>
      <c r="C70" s="36" t="s">
        <v>11</v>
      </c>
      <c r="D70" s="39" t="s">
        <v>139</v>
      </c>
      <c r="E70" s="36">
        <v>2</v>
      </c>
      <c r="F70" s="36"/>
      <c r="G70" s="47"/>
      <c r="H70" s="47">
        <v>8000</v>
      </c>
      <c r="I70" s="63">
        <f t="shared" si="5"/>
        <v>16000</v>
      </c>
      <c r="J70" s="64">
        <v>8800</v>
      </c>
      <c r="K70" s="47">
        <f t="shared" si="6"/>
        <v>17600</v>
      </c>
      <c r="L70" s="47"/>
      <c r="M70" s="47"/>
    </row>
    <row r="71" s="33" customFormat="1" ht="36" customHeight="1" spans="1:13">
      <c r="A71" s="49">
        <v>25</v>
      </c>
      <c r="B71" s="36" t="s">
        <v>140</v>
      </c>
      <c r="C71" s="36" t="s">
        <v>11</v>
      </c>
      <c r="D71" s="39" t="s">
        <v>139</v>
      </c>
      <c r="E71" s="36">
        <v>5</v>
      </c>
      <c r="F71" s="36"/>
      <c r="G71" s="47"/>
      <c r="H71" s="47">
        <v>4800</v>
      </c>
      <c r="I71" s="63">
        <f t="shared" si="5"/>
        <v>24000</v>
      </c>
      <c r="J71" s="64">
        <v>5280</v>
      </c>
      <c r="K71" s="47">
        <f t="shared" si="6"/>
        <v>26400</v>
      </c>
      <c r="L71" s="47"/>
      <c r="M71" s="47"/>
    </row>
    <row r="75" spans="1:13">
      <c r="I75" s="41">
        <f>SUM(I3:I71)</f>
        <v>6265390</v>
      </c>
      <c r="K75" s="41">
        <f>SUM(K3:K71)</f>
        <v>6810500</v>
      </c>
    </row>
    <row r="79" spans="1:13">
      <c r="I79" s="41" t="s">
        <v>9</v>
      </c>
    </row>
    <row r="80" spans="1:13">
      <c r="I80" s="41">
        <f>I75*1.1</f>
        <v>6891929</v>
      </c>
    </row>
  </sheetData>
  <mergeCells count="14">
    <mergeCell ref="A1:F1"/>
    <mergeCell ref="G1:H1"/>
    <mergeCell ref="I1:J1"/>
    <mergeCell ref="K1:L1"/>
    <mergeCell ref="D11:D14"/>
    <mergeCell ref="D15:D25"/>
    <mergeCell ref="F4:F7"/>
    <mergeCell ref="F8:F19"/>
    <mergeCell ref="F20:F25"/>
    <mergeCell ref="F33:F38"/>
    <mergeCell ref="F40:F45"/>
    <mergeCell ref="F47:F52"/>
    <mergeCell ref="F55:F57"/>
    <mergeCell ref="F58:F6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view="pageBreakPreview" zoomScaleNormal="85" workbookViewId="0">
      <selection activeCell="M9" sqref="M9"/>
    </sheetView>
  </sheetViews>
  <sheetFormatPr defaultColWidth="9" defaultRowHeight="13.5"/>
  <cols>
    <col min="1" max="1" width="6.375" style="35" customWidth="1"/>
    <col min="2" max="2" width="8.25" style="41" customWidth="1"/>
    <col min="3" max="3" width="6.5" style="41" customWidth="1"/>
    <col min="4" max="4" width="5.25" style="41" customWidth="1"/>
    <col min="5" max="5" width="8.75" style="41" customWidth="1"/>
    <col min="6" max="6" width="7.125" style="41" customWidth="1"/>
    <col min="7" max="7" width="55.625" style="42" customWidth="1"/>
    <col min="8" max="8" width="12.625" style="43" customWidth="1"/>
    <col min="9" max="9" width="12.625" style="41" customWidth="1"/>
    <col min="10" max="13" width="9" style="41"/>
    <col min="14" max="14" width="12.75" style="44" customWidth="1"/>
  </cols>
  <sheetData>
    <row r="1" ht="32.25" customHeight="1" spans="1:14">
      <c r="A1" s="45" t="s">
        <v>141</v>
      </c>
      <c r="B1" s="45"/>
      <c r="C1" s="45"/>
      <c r="D1" s="45"/>
      <c r="E1" s="45"/>
      <c r="F1" s="45"/>
      <c r="G1" s="45"/>
      <c r="H1" s="41"/>
    </row>
    <row r="2" s="33" customFormat="1" ht="24" spans="1:14">
      <c r="A2" s="36" t="s">
        <v>142</v>
      </c>
      <c r="B2" s="36" t="s">
        <v>143</v>
      </c>
      <c r="C2" s="36" t="s">
        <v>5</v>
      </c>
      <c r="D2" s="36" t="s">
        <v>3</v>
      </c>
      <c r="E2" s="36" t="s">
        <v>144</v>
      </c>
      <c r="F2" s="36" t="s">
        <v>145</v>
      </c>
      <c r="G2" s="36" t="s">
        <v>146</v>
      </c>
      <c r="H2" s="46"/>
      <c r="I2" s="47"/>
      <c r="J2" s="47"/>
      <c r="K2" s="47"/>
      <c r="L2" s="47"/>
      <c r="M2" s="47"/>
      <c r="N2" s="48"/>
    </row>
    <row r="3" s="33" customFormat="1" ht="183.75" customHeight="1" spans="1:14">
      <c r="A3" s="49">
        <v>1</v>
      </c>
      <c r="B3" s="36" t="s">
        <v>147</v>
      </c>
      <c r="C3" s="36">
        <v>20000</v>
      </c>
      <c r="D3" s="36" t="s">
        <v>62</v>
      </c>
      <c r="E3" s="36"/>
      <c r="F3" s="36"/>
      <c r="G3" s="39" t="s">
        <v>148</v>
      </c>
      <c r="H3" s="46">
        <v>18</v>
      </c>
      <c r="I3" s="47">
        <f>H3*C3</f>
        <v>360000</v>
      </c>
      <c r="J3" s="47"/>
      <c r="K3" s="47"/>
      <c r="L3" s="47"/>
      <c r="M3" s="47"/>
      <c r="N3" s="48"/>
    </row>
    <row r="4" s="33" customFormat="1" ht="136.5" customHeight="1" spans="1:14">
      <c r="A4" s="49">
        <v>2</v>
      </c>
      <c r="B4" s="36" t="s">
        <v>149</v>
      </c>
      <c r="C4" s="36">
        <v>20000</v>
      </c>
      <c r="D4" s="36" t="s">
        <v>62</v>
      </c>
      <c r="E4" s="36"/>
      <c r="F4" s="36"/>
      <c r="G4" s="39" t="s">
        <v>150</v>
      </c>
      <c r="H4" s="46">
        <v>13</v>
      </c>
      <c r="I4" s="47">
        <f>H4*C4</f>
        <v>260000</v>
      </c>
      <c r="J4" s="47"/>
      <c r="K4" s="47"/>
      <c r="L4" s="47"/>
      <c r="M4" s="47"/>
      <c r="N4" s="48"/>
    </row>
    <row r="5" s="33" customFormat="1" ht="48" customHeight="1" spans="1:14">
      <c r="A5" s="49">
        <v>3</v>
      </c>
      <c r="B5" s="36" t="s">
        <v>151</v>
      </c>
      <c r="C5" s="50">
        <v>300</v>
      </c>
      <c r="D5" s="36" t="s">
        <v>82</v>
      </c>
      <c r="E5" s="36"/>
      <c r="F5" s="36"/>
      <c r="G5" s="51" t="s">
        <v>152</v>
      </c>
      <c r="H5" s="46">
        <v>45</v>
      </c>
      <c r="I5" s="47">
        <f>H5*C5</f>
        <v>13500</v>
      </c>
      <c r="J5" s="47"/>
      <c r="K5" s="47"/>
      <c r="L5" s="47"/>
      <c r="M5" s="47"/>
      <c r="N5" s="48"/>
    </row>
    <row r="6" s="33" customFormat="1" ht="48" customHeight="1" spans="1:14">
      <c r="A6" s="49">
        <v>4</v>
      </c>
      <c r="B6" s="36" t="s">
        <v>153</v>
      </c>
      <c r="C6" s="50">
        <v>300</v>
      </c>
      <c r="D6" s="36" t="s">
        <v>82</v>
      </c>
      <c r="E6" s="36"/>
      <c r="F6" s="36"/>
      <c r="G6" s="52"/>
      <c r="H6" s="46">
        <v>20</v>
      </c>
      <c r="I6" s="47">
        <f>H6*C6</f>
        <v>6000</v>
      </c>
      <c r="J6" s="47"/>
      <c r="K6" s="47"/>
      <c r="L6" s="47"/>
      <c r="M6" s="47"/>
      <c r="N6" s="48"/>
    </row>
    <row r="7" s="33" customFormat="1" ht="30" customHeight="1" spans="1:14">
      <c r="A7" s="49">
        <v>5</v>
      </c>
      <c r="B7" s="36" t="s">
        <v>154</v>
      </c>
      <c r="C7" s="36">
        <v>40</v>
      </c>
      <c r="D7" s="36" t="s">
        <v>155</v>
      </c>
      <c r="E7" s="36" t="s">
        <v>156</v>
      </c>
      <c r="F7" s="36"/>
      <c r="G7" s="53" t="s">
        <v>157</v>
      </c>
      <c r="H7" s="46">
        <v>7000</v>
      </c>
      <c r="I7" s="47">
        <f t="shared" ref="I7:I22" si="0">H7*C7</f>
        <v>280000</v>
      </c>
      <c r="J7" s="47"/>
    </row>
    <row r="8" s="33" customFormat="1" ht="30" customHeight="1" spans="1:14">
      <c r="A8" s="49">
        <v>6</v>
      </c>
      <c r="B8" s="36" t="s">
        <v>154</v>
      </c>
      <c r="C8" s="36">
        <v>20</v>
      </c>
      <c r="D8" s="36" t="s">
        <v>155</v>
      </c>
      <c r="E8" s="36" t="s">
        <v>158</v>
      </c>
      <c r="F8" s="36"/>
      <c r="G8" s="54"/>
      <c r="H8" s="46">
        <v>6200</v>
      </c>
      <c r="I8" s="47">
        <f t="shared" si="0"/>
        <v>124000</v>
      </c>
      <c r="J8" s="47"/>
    </row>
    <row r="9" s="33" customFormat="1" ht="30" customHeight="1" spans="1:14">
      <c r="A9" s="49">
        <v>7</v>
      </c>
      <c r="B9" s="36" t="s">
        <v>159</v>
      </c>
      <c r="C9" s="36">
        <v>40</v>
      </c>
      <c r="D9" s="36" t="s">
        <v>155</v>
      </c>
      <c r="E9" s="36" t="s">
        <v>160</v>
      </c>
      <c r="F9" s="36"/>
      <c r="G9" s="54"/>
      <c r="H9" s="46">
        <v>2100</v>
      </c>
      <c r="I9" s="47">
        <f t="shared" si="0"/>
        <v>84000</v>
      </c>
      <c r="J9" s="47"/>
    </row>
    <row r="10" s="33" customFormat="1" ht="30" customHeight="1" spans="1:14">
      <c r="A10" s="49">
        <v>8</v>
      </c>
      <c r="B10" s="36" t="s">
        <v>159</v>
      </c>
      <c r="C10" s="36">
        <v>40</v>
      </c>
      <c r="D10" s="36" t="s">
        <v>155</v>
      </c>
      <c r="E10" s="36" t="s">
        <v>161</v>
      </c>
      <c r="F10" s="36"/>
      <c r="G10" s="54"/>
      <c r="H10" s="46">
        <v>1000</v>
      </c>
      <c r="I10" s="47">
        <f t="shared" si="0"/>
        <v>40000</v>
      </c>
      <c r="J10" s="47"/>
    </row>
    <row r="11" s="33" customFormat="1" ht="30" customHeight="1" spans="1:14">
      <c r="A11" s="49">
        <v>9</v>
      </c>
      <c r="B11" s="36" t="s">
        <v>162</v>
      </c>
      <c r="C11" s="36">
        <v>120</v>
      </c>
      <c r="D11" s="36" t="s">
        <v>155</v>
      </c>
      <c r="E11" s="36" t="s">
        <v>163</v>
      </c>
      <c r="F11" s="36"/>
      <c r="G11" s="54"/>
      <c r="H11" s="46">
        <v>1200</v>
      </c>
      <c r="I11" s="47">
        <f t="shared" si="0"/>
        <v>144000</v>
      </c>
      <c r="J11" s="47"/>
    </row>
    <row r="12" s="33" customFormat="1" ht="30" customHeight="1" spans="1:14">
      <c r="A12" s="49">
        <v>10</v>
      </c>
      <c r="B12" s="36" t="s">
        <v>162</v>
      </c>
      <c r="C12" s="36">
        <v>10</v>
      </c>
      <c r="D12" s="36" t="s">
        <v>155</v>
      </c>
      <c r="E12" s="36" t="s">
        <v>164</v>
      </c>
      <c r="F12" s="36"/>
      <c r="G12" s="54"/>
      <c r="H12" s="46">
        <v>2400</v>
      </c>
      <c r="I12" s="47">
        <f t="shared" si="0"/>
        <v>24000</v>
      </c>
      <c r="J12" s="47"/>
    </row>
    <row r="13" s="33" customFormat="1" ht="30" customHeight="1" spans="1:14">
      <c r="A13" s="49">
        <v>11</v>
      </c>
      <c r="B13" s="36" t="s">
        <v>162</v>
      </c>
      <c r="C13" s="36">
        <v>10</v>
      </c>
      <c r="D13" s="36" t="s">
        <v>155</v>
      </c>
      <c r="E13" s="36" t="s">
        <v>165</v>
      </c>
      <c r="F13" s="36"/>
      <c r="G13" s="54"/>
      <c r="H13" s="46">
        <v>3500</v>
      </c>
      <c r="I13" s="47">
        <f t="shared" si="0"/>
        <v>35000</v>
      </c>
      <c r="J13" s="47"/>
    </row>
    <row r="14" s="33" customFormat="1" ht="30" customHeight="1" spans="1:14">
      <c r="A14" s="49">
        <v>12</v>
      </c>
      <c r="B14" s="36" t="s">
        <v>166</v>
      </c>
      <c r="C14" s="36">
        <v>20</v>
      </c>
      <c r="D14" s="36" t="s">
        <v>155</v>
      </c>
      <c r="E14" s="36" t="s">
        <v>167</v>
      </c>
      <c r="F14" s="36"/>
      <c r="G14" s="54"/>
      <c r="H14" s="46">
        <v>1200</v>
      </c>
      <c r="I14" s="47">
        <f t="shared" si="0"/>
        <v>24000</v>
      </c>
      <c r="J14" s="47"/>
    </row>
    <row r="15" s="33" customFormat="1" ht="30" customHeight="1" spans="1:14">
      <c r="A15" s="49">
        <v>13</v>
      </c>
      <c r="B15" s="36" t="s">
        <v>166</v>
      </c>
      <c r="C15" s="36">
        <v>20</v>
      </c>
      <c r="D15" s="36" t="s">
        <v>155</v>
      </c>
      <c r="E15" s="36" t="s">
        <v>168</v>
      </c>
      <c r="F15" s="36"/>
      <c r="G15" s="54"/>
      <c r="H15" s="46">
        <v>2000</v>
      </c>
      <c r="I15" s="47">
        <f t="shared" si="0"/>
        <v>40000</v>
      </c>
      <c r="J15" s="47"/>
    </row>
    <row r="16" s="33" customFormat="1" ht="30" customHeight="1" spans="1:14">
      <c r="A16" s="49">
        <v>14</v>
      </c>
      <c r="B16" s="36" t="s">
        <v>169</v>
      </c>
      <c r="C16" s="36">
        <v>200</v>
      </c>
      <c r="D16" s="36" t="s">
        <v>155</v>
      </c>
      <c r="E16" s="36"/>
      <c r="F16" s="36"/>
      <c r="G16" s="54"/>
      <c r="H16" s="46">
        <v>300</v>
      </c>
      <c r="I16" s="47">
        <f t="shared" si="0"/>
        <v>60000</v>
      </c>
      <c r="J16" s="47"/>
    </row>
    <row r="17" s="33" customFormat="1" ht="30" customHeight="1" spans="1:16">
      <c r="A17" s="49">
        <v>15</v>
      </c>
      <c r="B17" s="36" t="s">
        <v>170</v>
      </c>
      <c r="C17" s="36">
        <v>60</v>
      </c>
      <c r="D17" s="36" t="s">
        <v>155</v>
      </c>
      <c r="E17" s="36"/>
      <c r="F17" s="36"/>
      <c r="G17" s="54"/>
      <c r="H17" s="46">
        <v>550</v>
      </c>
      <c r="I17" s="47">
        <f t="shared" si="0"/>
        <v>33000</v>
      </c>
      <c r="J17" s="47"/>
    </row>
    <row r="18" s="33" customFormat="1" ht="30" customHeight="1" spans="1:16">
      <c r="A18" s="49">
        <v>16</v>
      </c>
      <c r="B18" s="36" t="s">
        <v>171</v>
      </c>
      <c r="C18" s="36">
        <v>20</v>
      </c>
      <c r="D18" s="36" t="s">
        <v>155</v>
      </c>
      <c r="E18" s="36"/>
      <c r="F18" s="36"/>
      <c r="G18" s="54"/>
      <c r="H18" s="46">
        <v>1000</v>
      </c>
      <c r="I18" s="47">
        <f t="shared" si="0"/>
        <v>20000</v>
      </c>
      <c r="J18" s="47"/>
    </row>
    <row r="19" s="33" customFormat="1" ht="48" customHeight="1" spans="1:16">
      <c r="A19" s="49">
        <v>17</v>
      </c>
      <c r="B19" s="36" t="s">
        <v>172</v>
      </c>
      <c r="C19" s="36">
        <v>20</v>
      </c>
      <c r="D19" s="36" t="s">
        <v>155</v>
      </c>
      <c r="E19" s="36" t="s">
        <v>173</v>
      </c>
      <c r="F19" s="36"/>
      <c r="G19" s="54"/>
      <c r="H19" s="46">
        <v>3500</v>
      </c>
      <c r="I19" s="47">
        <f t="shared" si="0"/>
        <v>70000</v>
      </c>
      <c r="J19" s="47"/>
    </row>
    <row r="20" s="33" customFormat="1" ht="30" customHeight="1" spans="1:16">
      <c r="A20" s="49">
        <v>18</v>
      </c>
      <c r="B20" s="36" t="s">
        <v>174</v>
      </c>
      <c r="C20" s="36">
        <v>300</v>
      </c>
      <c r="D20" s="36" t="s">
        <v>175</v>
      </c>
      <c r="E20" s="36" t="s">
        <v>176</v>
      </c>
      <c r="F20" s="36"/>
      <c r="G20" s="54"/>
      <c r="H20" s="46">
        <v>200</v>
      </c>
      <c r="I20" s="47">
        <f t="shared" si="0"/>
        <v>60000</v>
      </c>
      <c r="J20" s="47"/>
    </row>
    <row r="21" s="33" customFormat="1" ht="45.75" customHeight="1" spans="1:16">
      <c r="A21" s="49">
        <v>19</v>
      </c>
      <c r="B21" s="49" t="s">
        <v>177</v>
      </c>
      <c r="C21" s="49">
        <v>40</v>
      </c>
      <c r="D21" s="36" t="s">
        <v>155</v>
      </c>
      <c r="E21" s="36" t="s">
        <v>178</v>
      </c>
      <c r="F21" s="49"/>
      <c r="G21" s="54"/>
      <c r="H21" s="38">
        <v>5000</v>
      </c>
      <c r="I21" s="47">
        <f t="shared" si="0"/>
        <v>200000</v>
      </c>
      <c r="J21" s="47"/>
    </row>
    <row r="22" s="33" customFormat="1" ht="48" customHeight="1" spans="1:16">
      <c r="A22" s="49">
        <v>20</v>
      </c>
      <c r="B22" s="49" t="s">
        <v>177</v>
      </c>
      <c r="C22" s="49">
        <v>2</v>
      </c>
      <c r="D22" s="36" t="s">
        <v>155</v>
      </c>
      <c r="E22" s="36" t="s">
        <v>179</v>
      </c>
      <c r="F22" s="49"/>
      <c r="G22" s="55"/>
      <c r="H22" s="40">
        <v>9000</v>
      </c>
      <c r="I22" s="47">
        <f t="shared" si="0"/>
        <v>18000</v>
      </c>
      <c r="J22" s="47"/>
    </row>
    <row r="23" ht="30" customHeight="1" spans="1:16">
      <c r="F23" s="41">
        <v>72</v>
      </c>
      <c r="L23" s="41" t="s">
        <v>9</v>
      </c>
    </row>
    <row r="24" ht="30" customHeight="1" spans="1:16">
      <c r="I24" s="41">
        <f>SUM(I3:I23)</f>
        <v>1895500</v>
      </c>
      <c r="L24" s="41">
        <f>I24*1.05</f>
        <v>1990275</v>
      </c>
    </row>
    <row r="28" spans="1:16">
      <c r="I28" s="43"/>
      <c r="J28" s="43"/>
      <c r="K28" s="43"/>
      <c r="L28" s="43"/>
      <c r="M28" s="43"/>
      <c r="N28" s="56"/>
      <c r="O28" s="57"/>
      <c r="P28" s="57"/>
    </row>
    <row r="29" spans="1:16">
      <c r="I29" s="58"/>
      <c r="J29" s="43"/>
      <c r="K29" s="43"/>
      <c r="L29" s="43"/>
      <c r="M29" s="43"/>
      <c r="N29" s="43"/>
      <c r="O29" s="43"/>
      <c r="P29" s="57"/>
    </row>
    <row r="30" spans="1:16">
      <c r="I30" s="58"/>
      <c r="J30" s="43"/>
      <c r="K30" s="43"/>
      <c r="L30" s="43"/>
      <c r="M30" s="43"/>
      <c r="N30" s="43"/>
      <c r="O30" s="43"/>
      <c r="P30" s="57"/>
    </row>
    <row r="31" spans="1:16">
      <c r="I31" s="58"/>
      <c r="J31" s="43"/>
      <c r="K31" s="43"/>
      <c r="L31" s="43"/>
      <c r="M31" s="43"/>
      <c r="N31" s="43"/>
      <c r="O31" s="43"/>
      <c r="P31" s="57"/>
    </row>
    <row r="32" spans="1:16">
      <c r="I32" s="58"/>
      <c r="J32" s="43"/>
      <c r="K32" s="43"/>
      <c r="L32" s="43"/>
      <c r="M32" s="43"/>
      <c r="N32" s="43"/>
      <c r="O32" s="43"/>
      <c r="P32" s="57"/>
    </row>
    <row r="33" spans="9:16">
      <c r="I33" s="58"/>
      <c r="J33" s="43"/>
      <c r="K33" s="43"/>
      <c r="L33" s="43"/>
      <c r="M33" s="43"/>
      <c r="N33" s="43"/>
      <c r="O33" s="43"/>
      <c r="P33" s="57"/>
    </row>
    <row r="34" spans="9:16">
      <c r="I34" s="58"/>
      <c r="J34" s="43"/>
      <c r="K34" s="43"/>
      <c r="L34" s="43"/>
      <c r="M34" s="43"/>
      <c r="N34" s="43"/>
      <c r="O34" s="43"/>
      <c r="P34" s="57"/>
    </row>
    <row r="35" spans="9:16">
      <c r="I35" s="43"/>
      <c r="J35" s="43"/>
      <c r="K35" s="43"/>
      <c r="L35" s="43"/>
      <c r="M35" s="43"/>
      <c r="N35" s="56"/>
      <c r="O35" s="57"/>
      <c r="P35" s="57"/>
    </row>
    <row r="36" spans="9:16">
      <c r="I36" s="43"/>
      <c r="J36" s="43"/>
      <c r="K36" s="43"/>
      <c r="L36" s="43"/>
      <c r="M36" s="43"/>
      <c r="N36" s="56"/>
      <c r="O36" s="57"/>
      <c r="P36" s="57"/>
    </row>
    <row r="37" spans="9:16">
      <c r="I37" s="43"/>
      <c r="J37" s="43"/>
      <c r="K37" s="43"/>
      <c r="L37" s="43"/>
      <c r="M37" s="43"/>
      <c r="N37" s="56"/>
      <c r="O37" s="57"/>
      <c r="P37" s="57"/>
    </row>
    <row r="38" spans="9:16">
      <c r="I38" s="43"/>
      <c r="J38" s="43"/>
      <c r="K38" s="43"/>
      <c r="L38" s="43"/>
      <c r="M38" s="43"/>
      <c r="N38" s="56"/>
      <c r="O38" s="57"/>
      <c r="P38" s="57"/>
    </row>
    <row r="39" spans="9:16">
      <c r="I39" s="43"/>
      <c r="J39" s="43"/>
      <c r="K39" s="43"/>
      <c r="L39" s="43"/>
      <c r="M39" s="43"/>
      <c r="N39" s="56"/>
      <c r="O39" s="57"/>
      <c r="P39" s="57"/>
    </row>
    <row r="40" spans="9:16">
      <c r="I40" s="43"/>
      <c r="J40" s="43"/>
      <c r="K40" s="43"/>
      <c r="L40" s="43"/>
      <c r="M40" s="43"/>
      <c r="N40" s="56"/>
      <c r="O40" s="57"/>
      <c r="P40" s="57"/>
    </row>
  </sheetData>
  <mergeCells count="7">
    <mergeCell ref="A1:G1"/>
    <mergeCell ref="H1:I1"/>
    <mergeCell ref="J1:K1"/>
    <mergeCell ref="L1:M1"/>
    <mergeCell ref="G5:G6"/>
    <mergeCell ref="G7:G22"/>
    <mergeCell ref="O30:O34"/>
  </mergeCells>
  <printOptions horizontalCentered="1"/>
  <pageMargins left="0.511811023622047" right="0.511811023622047" top="0.354330708661417" bottom="0.354330708661417" header="0.31496062992126" footer="0.31496062992126"/>
  <pageSetup paperSize="9" scale="9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view="pageBreakPreview" zoomScale="115" zoomScaleNormal="100" topLeftCell="C1" workbookViewId="0">
      <selection activeCell="M9" sqref="M9"/>
    </sheetView>
  </sheetViews>
  <sheetFormatPr defaultColWidth="9" defaultRowHeight="13.5" outlineLevelRow="5"/>
  <cols>
    <col min="1" max="1" width="5.375" customWidth="1"/>
    <col min="2" max="2" width="9.5" customWidth="1"/>
    <col min="3" max="3" width="9.875" customWidth="1"/>
    <col min="4" max="4" width="7.875" customWidth="1"/>
    <col min="5" max="6" width="12.625" customWidth="1"/>
    <col min="7" max="7" width="66.75" customWidth="1"/>
  </cols>
  <sheetData>
    <row r="1" ht="40.5" customHeight="1" spans="1:13">
      <c r="A1" s="34" t="s">
        <v>180</v>
      </c>
      <c r="B1" s="34"/>
      <c r="C1" s="34"/>
      <c r="D1" s="34"/>
      <c r="E1" s="34"/>
      <c r="F1" s="34"/>
      <c r="G1" s="34"/>
      <c r="H1" s="35"/>
      <c r="I1" s="35"/>
      <c r="J1" s="35"/>
      <c r="K1" s="35"/>
      <c r="L1" s="35"/>
      <c r="M1" s="35"/>
    </row>
    <row r="2" s="33" customFormat="1" ht="30" customHeight="1" spans="1:13">
      <c r="A2" s="36" t="s">
        <v>1</v>
      </c>
      <c r="B2" s="36" t="s">
        <v>143</v>
      </c>
      <c r="C2" s="36" t="s">
        <v>5</v>
      </c>
      <c r="D2" s="36" t="s">
        <v>3</v>
      </c>
      <c r="E2" s="36" t="s">
        <v>181</v>
      </c>
      <c r="F2" s="36" t="s">
        <v>182</v>
      </c>
      <c r="G2" s="36" t="s">
        <v>146</v>
      </c>
      <c r="H2" s="37"/>
      <c r="I2" s="38"/>
      <c r="J2" s="37"/>
      <c r="K2" s="38"/>
      <c r="L2" s="37"/>
      <c r="M2" s="38"/>
    </row>
    <row r="3" s="33" customFormat="1" ht="200.1" customHeight="1" spans="1:13">
      <c r="A3" s="36">
        <v>1</v>
      </c>
      <c r="B3" s="36" t="s">
        <v>183</v>
      </c>
      <c r="C3" s="36">
        <v>45000</v>
      </c>
      <c r="D3" s="36" t="s">
        <v>62</v>
      </c>
      <c r="E3" s="36"/>
      <c r="F3" s="36">
        <f>E3*C3</f>
        <v>0</v>
      </c>
      <c r="G3" s="39" t="s">
        <v>184</v>
      </c>
      <c r="H3" s="40">
        <v>11</v>
      </c>
      <c r="I3" s="40">
        <v>13</v>
      </c>
      <c r="J3" s="40">
        <f>H3*C3</f>
        <v>495000</v>
      </c>
      <c r="K3" s="40">
        <f>I3*C3</f>
        <v>585000</v>
      </c>
      <c r="L3" s="40"/>
      <c r="M3" s="40"/>
    </row>
    <row r="4" s="33" customFormat="1" ht="200.1" customHeight="1" spans="1:13">
      <c r="A4" s="36">
        <v>2</v>
      </c>
      <c r="B4" s="36" t="s">
        <v>185</v>
      </c>
      <c r="C4" s="36">
        <v>8000</v>
      </c>
      <c r="D4" s="36" t="s">
        <v>62</v>
      </c>
      <c r="E4" s="36"/>
      <c r="F4" s="36">
        <f>E4*C4</f>
        <v>0</v>
      </c>
      <c r="G4" s="39"/>
      <c r="H4" s="40">
        <v>25</v>
      </c>
      <c r="I4" s="40">
        <v>30</v>
      </c>
      <c r="J4" s="40">
        <f>H4*C4</f>
        <v>200000</v>
      </c>
      <c r="K4" s="40">
        <f>I4*C4</f>
        <v>240000</v>
      </c>
      <c r="L4" s="40"/>
      <c r="M4" s="40"/>
    </row>
    <row r="6" spans="1:13">
      <c r="F6" s="35" t="s">
        <v>186</v>
      </c>
      <c r="J6">
        <f>SUM(J3:J5)</f>
        <v>695000</v>
      </c>
      <c r="K6">
        <f>SUM(K3:K5)</f>
        <v>825000</v>
      </c>
    </row>
  </sheetData>
  <mergeCells count="5">
    <mergeCell ref="A1:G1"/>
    <mergeCell ref="H1:I1"/>
    <mergeCell ref="J1:K1"/>
    <mergeCell ref="L1:M1"/>
    <mergeCell ref="G3:G4"/>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J31"/>
  <sheetViews>
    <sheetView tabSelected="1" view="pageBreakPreview" zoomScale="160" zoomScaleNormal="100" workbookViewId="0">
      <selection activeCell="H4" sqref="H4"/>
    </sheetView>
  </sheetViews>
  <sheetFormatPr defaultColWidth="9" defaultRowHeight="15"/>
  <cols>
    <col min="1" max="1" width="4.75" style="2" customWidth="1"/>
    <col min="2" max="2" width="13.25" style="3" customWidth="1"/>
    <col min="3" max="3" width="4.75" style="3" customWidth="1"/>
    <col min="4" max="4" width="8.125" style="3" customWidth="1"/>
    <col min="5" max="5" width="34.625" style="3" customWidth="1"/>
    <col min="6" max="6" width="6.125" style="3" customWidth="1"/>
    <col min="7" max="7" width="12" style="4" customWidth="1"/>
    <col min="8" max="8" width="9.625" style="4" customWidth="1"/>
    <col min="9" max="9" width="6.125" style="3" customWidth="1"/>
    <col min="10" max="10" width="22.5" style="5" customWidth="1"/>
    <col min="11" max="11" width="9.125" style="6"/>
    <col min="12" max="12" width="10.375" style="6"/>
    <col min="13" max="13" width="15.875" style="6"/>
    <col min="14" max="16384" width="9" style="6"/>
  </cols>
  <sheetData>
    <row r="1" ht="36" customHeight="1" spans="1:10">
      <c r="A1" s="7" t="s">
        <v>187</v>
      </c>
      <c r="B1" s="8"/>
      <c r="C1" s="8"/>
      <c r="D1" s="8"/>
      <c r="E1" s="8"/>
      <c r="F1" s="8"/>
      <c r="G1" s="9"/>
      <c r="H1" s="9"/>
      <c r="I1" s="8"/>
      <c r="J1" s="8"/>
    </row>
    <row r="2" s="1" customFormat="1" ht="24.75" spans="1:10">
      <c r="A2" s="10" t="s">
        <v>188</v>
      </c>
      <c r="B2" s="11" t="s">
        <v>189</v>
      </c>
      <c r="C2" s="11" t="s">
        <v>190</v>
      </c>
      <c r="D2" s="11" t="s">
        <v>191</v>
      </c>
      <c r="E2" s="11" t="s">
        <v>192</v>
      </c>
      <c r="F2" s="11" t="s">
        <v>193</v>
      </c>
      <c r="G2" s="12" t="s">
        <v>194</v>
      </c>
      <c r="H2" s="12" t="s">
        <v>195</v>
      </c>
      <c r="I2" s="11" t="s">
        <v>196</v>
      </c>
      <c r="J2" s="11" t="s">
        <v>197</v>
      </c>
    </row>
    <row r="3" s="1" customFormat="1" ht="36" customHeight="1" spans="1:10">
      <c r="A3" s="10">
        <v>1</v>
      </c>
      <c r="B3" s="11" t="s">
        <v>198</v>
      </c>
      <c r="C3" s="11" t="s">
        <v>199</v>
      </c>
      <c r="D3" s="11" t="s">
        <v>200</v>
      </c>
      <c r="E3" s="11" t="s">
        <v>201</v>
      </c>
      <c r="F3" s="11">
        <v>800</v>
      </c>
      <c r="G3" s="12"/>
      <c r="H3" s="12"/>
      <c r="I3" s="11"/>
      <c r="J3" s="13" t="s">
        <v>202</v>
      </c>
    </row>
    <row r="4" s="1" customFormat="1" ht="36" customHeight="1" spans="1:10">
      <c r="A4" s="10">
        <v>2</v>
      </c>
      <c r="B4" s="11" t="s">
        <v>198</v>
      </c>
      <c r="C4" s="11" t="s">
        <v>199</v>
      </c>
      <c r="D4" s="11" t="s">
        <v>203</v>
      </c>
      <c r="E4" s="11" t="s">
        <v>201</v>
      </c>
      <c r="F4" s="11">
        <v>100</v>
      </c>
      <c r="G4" s="12"/>
      <c r="H4" s="12"/>
      <c r="I4" s="11"/>
      <c r="J4" s="13" t="s">
        <v>202</v>
      </c>
    </row>
    <row r="5" s="1" customFormat="1" ht="36" customHeight="1" spans="1:10">
      <c r="A5" s="10">
        <v>3</v>
      </c>
      <c r="B5" s="11" t="s">
        <v>198</v>
      </c>
      <c r="C5" s="11" t="s">
        <v>199</v>
      </c>
      <c r="D5" s="11" t="s">
        <v>204</v>
      </c>
      <c r="E5" s="11" t="s">
        <v>201</v>
      </c>
      <c r="F5" s="11">
        <v>300</v>
      </c>
      <c r="G5" s="12"/>
      <c r="H5" s="12"/>
      <c r="I5" s="11"/>
      <c r="J5" s="13" t="s">
        <v>202</v>
      </c>
    </row>
    <row r="6" s="1" customFormat="1" ht="37.5" spans="1:10">
      <c r="A6" s="10">
        <v>4</v>
      </c>
      <c r="B6" s="11" t="s">
        <v>205</v>
      </c>
      <c r="C6" s="11" t="s">
        <v>206</v>
      </c>
      <c r="D6" s="11"/>
      <c r="E6" s="14" t="s">
        <v>207</v>
      </c>
      <c r="F6" s="11">
        <v>1000</v>
      </c>
      <c r="G6" s="12"/>
      <c r="H6" s="12"/>
      <c r="I6" s="11"/>
      <c r="J6" s="15"/>
    </row>
    <row r="7" s="1" customFormat="1" ht="75.75" spans="1:10">
      <c r="A7" s="10">
        <v>5</v>
      </c>
      <c r="B7" s="11" t="s">
        <v>208</v>
      </c>
      <c r="C7" s="11" t="s">
        <v>209</v>
      </c>
      <c r="D7" s="11"/>
      <c r="E7" s="14" t="s">
        <v>210</v>
      </c>
      <c r="F7" s="11">
        <v>200</v>
      </c>
      <c r="G7" s="12"/>
      <c r="H7" s="12"/>
      <c r="I7" s="11"/>
      <c r="J7" s="11"/>
    </row>
    <row r="8" s="1" customFormat="1" ht="75.75" spans="1:10">
      <c r="A8" s="10">
        <v>6</v>
      </c>
      <c r="B8" s="11" t="s">
        <v>211</v>
      </c>
      <c r="C8" s="11" t="s">
        <v>209</v>
      </c>
      <c r="D8" s="11"/>
      <c r="E8" s="14" t="s">
        <v>210</v>
      </c>
      <c r="F8" s="11">
        <v>100</v>
      </c>
      <c r="G8" s="12"/>
      <c r="H8" s="12"/>
      <c r="I8" s="11"/>
      <c r="J8" s="11"/>
    </row>
    <row r="9" s="1" customFormat="1" ht="62.25" customHeight="1" spans="1:10">
      <c r="A9" s="10">
        <v>7</v>
      </c>
      <c r="B9" s="11" t="s">
        <v>212</v>
      </c>
      <c r="C9" s="11" t="s">
        <v>213</v>
      </c>
      <c r="D9" s="11"/>
      <c r="E9" s="11" t="s">
        <v>214</v>
      </c>
      <c r="F9" s="11">
        <v>50</v>
      </c>
      <c r="G9" s="12"/>
      <c r="H9" s="12"/>
      <c r="I9" s="11"/>
      <c r="J9" s="16"/>
    </row>
    <row r="10" s="1" customFormat="1" ht="50.25" spans="1:10">
      <c r="A10" s="10">
        <v>8</v>
      </c>
      <c r="B10" s="11" t="s">
        <v>215</v>
      </c>
      <c r="C10" s="11" t="s">
        <v>213</v>
      </c>
      <c r="D10" s="11"/>
      <c r="E10" s="11" t="s">
        <v>216</v>
      </c>
      <c r="F10" s="11">
        <v>50</v>
      </c>
      <c r="G10" s="12"/>
      <c r="H10" s="12"/>
      <c r="I10" s="11"/>
      <c r="J10" s="16"/>
    </row>
    <row r="11" s="1" customFormat="1" ht="70.5" customHeight="1" spans="1:10">
      <c r="A11" s="10">
        <v>9</v>
      </c>
      <c r="B11" s="11" t="s">
        <v>217</v>
      </c>
      <c r="C11" s="11" t="s">
        <v>199</v>
      </c>
      <c r="D11" s="11"/>
      <c r="E11" s="11" t="s">
        <v>218</v>
      </c>
      <c r="F11" s="11">
        <v>200</v>
      </c>
      <c r="G11" s="12"/>
      <c r="H11" s="12"/>
      <c r="I11" s="11"/>
      <c r="J11" s="16"/>
    </row>
    <row r="12" s="1" customFormat="1" ht="37.5" spans="1:10">
      <c r="A12" s="10">
        <v>10</v>
      </c>
      <c r="B12" s="11" t="s">
        <v>219</v>
      </c>
      <c r="C12" s="11" t="s">
        <v>123</v>
      </c>
      <c r="D12" s="11"/>
      <c r="E12" s="11" t="s">
        <v>220</v>
      </c>
      <c r="F12" s="11">
        <v>100</v>
      </c>
      <c r="G12" s="12"/>
      <c r="H12" s="12"/>
      <c r="I12" s="11"/>
      <c r="J12" s="16"/>
    </row>
    <row r="13" s="1" customFormat="1" ht="38.25" spans="1:10">
      <c r="A13" s="10">
        <v>12</v>
      </c>
      <c r="B13" s="11" t="s">
        <v>221</v>
      </c>
      <c r="C13" s="11" t="s">
        <v>199</v>
      </c>
      <c r="D13" s="11"/>
      <c r="E13" s="11" t="s">
        <v>222</v>
      </c>
      <c r="F13" s="11">
        <v>1000</v>
      </c>
      <c r="G13" s="12"/>
      <c r="H13" s="12"/>
      <c r="I13" s="11"/>
      <c r="J13" s="17"/>
    </row>
    <row r="14" s="1" customFormat="1" ht="38.25" spans="1:10">
      <c r="A14" s="10">
        <v>13</v>
      </c>
      <c r="B14" s="11" t="s">
        <v>223</v>
      </c>
      <c r="C14" s="11" t="s">
        <v>123</v>
      </c>
      <c r="D14" s="11"/>
      <c r="E14" s="11" t="s">
        <v>224</v>
      </c>
      <c r="F14" s="11">
        <v>330</v>
      </c>
      <c r="G14" s="12"/>
      <c r="H14" s="12"/>
      <c r="I14" s="11"/>
      <c r="J14" s="17"/>
    </row>
    <row r="15" ht="36" customHeight="1" spans="1:10">
      <c r="A15" s="10">
        <v>14</v>
      </c>
      <c r="B15" s="11" t="s">
        <v>225</v>
      </c>
      <c r="C15" s="11" t="s">
        <v>213</v>
      </c>
      <c r="D15" s="11"/>
      <c r="E15" s="11" t="s">
        <v>226</v>
      </c>
      <c r="F15" s="11">
        <v>1000</v>
      </c>
      <c r="G15" s="18"/>
      <c r="H15" s="18"/>
      <c r="I15" s="19"/>
      <c r="J15" s="20"/>
    </row>
    <row r="16" ht="36.75" spans="1:10">
      <c r="A16" s="10">
        <v>15</v>
      </c>
      <c r="B16" s="11" t="s">
        <v>227</v>
      </c>
      <c r="C16" s="11" t="s">
        <v>209</v>
      </c>
      <c r="D16" s="11"/>
      <c r="E16" s="11" t="s">
        <v>228</v>
      </c>
      <c r="F16" s="11">
        <v>80</v>
      </c>
      <c r="G16" s="18"/>
      <c r="H16" s="18"/>
      <c r="I16" s="19"/>
      <c r="J16" s="20"/>
    </row>
    <row r="17" ht="36.75" spans="1:10">
      <c r="A17" s="10">
        <v>16</v>
      </c>
      <c r="B17" s="11" t="s">
        <v>229</v>
      </c>
      <c r="C17" s="11" t="s">
        <v>209</v>
      </c>
      <c r="D17" s="11"/>
      <c r="E17" s="11" t="s">
        <v>230</v>
      </c>
      <c r="F17" s="11">
        <v>50</v>
      </c>
      <c r="G17" s="18"/>
      <c r="H17" s="18"/>
      <c r="I17" s="19"/>
      <c r="J17" s="20"/>
    </row>
    <row r="18" ht="24.75" spans="1:10">
      <c r="A18" s="10">
        <v>17</v>
      </c>
      <c r="B18" s="11" t="s">
        <v>231</v>
      </c>
      <c r="C18" s="11" t="s">
        <v>199</v>
      </c>
      <c r="D18" s="11"/>
      <c r="E18" s="11" t="s">
        <v>232</v>
      </c>
      <c r="F18" s="11">
        <v>100</v>
      </c>
      <c r="G18" s="18"/>
      <c r="H18" s="18"/>
      <c r="I18" s="19"/>
      <c r="J18" s="20"/>
    </row>
    <row r="19" ht="37.5" spans="1:10">
      <c r="A19" s="10">
        <v>18</v>
      </c>
      <c r="B19" s="11" t="s">
        <v>233</v>
      </c>
      <c r="C19" s="11" t="s">
        <v>209</v>
      </c>
      <c r="D19" s="11"/>
      <c r="E19" s="11" t="s">
        <v>234</v>
      </c>
      <c r="F19" s="11">
        <v>50</v>
      </c>
      <c r="G19" s="18"/>
      <c r="H19" s="18"/>
      <c r="I19" s="19"/>
      <c r="J19" s="20"/>
    </row>
    <row r="20" ht="36" customHeight="1" spans="1:10">
      <c r="A20" s="10">
        <v>19</v>
      </c>
      <c r="B20" s="11" t="s">
        <v>235</v>
      </c>
      <c r="C20" s="11" t="s">
        <v>209</v>
      </c>
      <c r="D20" s="11"/>
      <c r="E20" s="11" t="s">
        <v>236</v>
      </c>
      <c r="F20" s="11">
        <v>50</v>
      </c>
      <c r="G20" s="18"/>
      <c r="H20" s="18"/>
      <c r="I20" s="19"/>
      <c r="J20" s="20"/>
    </row>
    <row r="21" ht="36.75" spans="1:10">
      <c r="A21" s="10">
        <v>20</v>
      </c>
      <c r="B21" s="11" t="s">
        <v>237</v>
      </c>
      <c r="C21" s="11" t="s">
        <v>209</v>
      </c>
      <c r="D21" s="11"/>
      <c r="E21" s="11" t="s">
        <v>238</v>
      </c>
      <c r="F21" s="11">
        <v>50</v>
      </c>
      <c r="G21" s="18"/>
      <c r="H21" s="18"/>
      <c r="I21" s="19"/>
      <c r="J21" s="20"/>
    </row>
    <row r="22" ht="36" customHeight="1" spans="1:10">
      <c r="A22" s="10">
        <v>21</v>
      </c>
      <c r="B22" s="11" t="s">
        <v>239</v>
      </c>
      <c r="C22" s="11" t="s">
        <v>209</v>
      </c>
      <c r="D22" s="11"/>
      <c r="E22" s="11" t="s">
        <v>240</v>
      </c>
      <c r="F22" s="11">
        <v>50</v>
      </c>
      <c r="G22" s="18"/>
      <c r="H22" s="18"/>
      <c r="I22" s="19"/>
      <c r="J22" s="20"/>
    </row>
    <row r="23" ht="37.5" spans="1:10">
      <c r="A23" s="10">
        <v>22</v>
      </c>
      <c r="B23" s="11" t="s">
        <v>241</v>
      </c>
      <c r="C23" s="11" t="s">
        <v>123</v>
      </c>
      <c r="D23" s="11"/>
      <c r="E23" s="11" t="s">
        <v>242</v>
      </c>
      <c r="F23" s="11">
        <v>40000</v>
      </c>
      <c r="G23" s="18"/>
      <c r="H23" s="18"/>
      <c r="I23" s="19"/>
      <c r="J23" s="19"/>
    </row>
    <row r="24" ht="33" customHeight="1" spans="1:10">
      <c r="A24" s="10">
        <v>23</v>
      </c>
      <c r="B24" s="11" t="s">
        <v>243</v>
      </c>
      <c r="C24" s="11" t="s">
        <v>244</v>
      </c>
      <c r="D24" s="11"/>
      <c r="E24" s="11" t="s">
        <v>245</v>
      </c>
      <c r="F24" s="11">
        <v>1000</v>
      </c>
      <c r="G24" s="18"/>
      <c r="H24" s="18"/>
      <c r="I24" s="19"/>
      <c r="J24" s="20"/>
    </row>
    <row r="25" ht="37.5" spans="1:10">
      <c r="A25" s="10">
        <v>24</v>
      </c>
      <c r="B25" s="11" t="s">
        <v>246</v>
      </c>
      <c r="C25" s="11" t="s">
        <v>11</v>
      </c>
      <c r="D25" s="11"/>
      <c r="E25" s="11" t="s">
        <v>247</v>
      </c>
      <c r="F25" s="11">
        <v>100</v>
      </c>
      <c r="G25" s="18"/>
      <c r="H25" s="18"/>
      <c r="I25" s="19"/>
      <c r="J25" s="20"/>
    </row>
    <row r="26" ht="30.95" customHeight="1" spans="1:10">
      <c r="A26" s="10">
        <v>25</v>
      </c>
      <c r="B26" s="11" t="s">
        <v>248</v>
      </c>
      <c r="C26" s="11" t="s">
        <v>11</v>
      </c>
      <c r="D26" s="11"/>
      <c r="E26" s="11" t="s">
        <v>249</v>
      </c>
      <c r="F26" s="11">
        <v>10</v>
      </c>
      <c r="G26" s="21"/>
      <c r="H26" s="18"/>
      <c r="I26" s="19"/>
      <c r="J26" s="20"/>
    </row>
    <row r="27" ht="31" customHeight="1" spans="1:10">
      <c r="A27" s="22" t="s">
        <v>250</v>
      </c>
      <c r="B27" s="23"/>
      <c r="C27" s="23"/>
      <c r="D27" s="23"/>
      <c r="E27" s="23"/>
      <c r="F27" s="23"/>
      <c r="G27" s="23"/>
      <c r="H27" s="23"/>
      <c r="I27" s="23"/>
      <c r="J27" s="24"/>
    </row>
    <row r="28" ht="60" customHeight="1" spans="1:10">
      <c r="A28" s="25" t="s">
        <v>251</v>
      </c>
      <c r="B28" s="26"/>
      <c r="C28" s="26"/>
      <c r="D28" s="26"/>
      <c r="E28" s="26"/>
      <c r="F28" s="26"/>
      <c r="G28" s="26"/>
      <c r="H28" s="26"/>
      <c r="I28" s="26"/>
      <c r="J28" s="26"/>
    </row>
    <row r="29" ht="25" customHeight="1" spans="1:10">
      <c r="A29" s="27"/>
      <c r="B29" s="28"/>
      <c r="C29" s="28"/>
      <c r="D29" s="28"/>
      <c r="E29" s="29"/>
      <c r="F29" s="30" t="s">
        <v>252</v>
      </c>
      <c r="G29" s="28"/>
      <c r="H29" s="31"/>
      <c r="I29" s="31"/>
      <c r="J29" s="32"/>
    </row>
    <row r="30" ht="25" customHeight="1" spans="1:10">
      <c r="A30" s="27"/>
      <c r="B30" s="28"/>
      <c r="C30" s="28"/>
      <c r="D30" s="28"/>
      <c r="E30" s="29"/>
      <c r="F30" s="30" t="s">
        <v>253</v>
      </c>
      <c r="G30" s="28"/>
      <c r="H30" s="31"/>
      <c r="I30" s="31"/>
      <c r="J30" s="32"/>
    </row>
    <row r="31" spans="1:10">
      <c r="A31" s="6"/>
    </row>
  </sheetData>
  <mergeCells count="3">
    <mergeCell ref="A1:J1"/>
    <mergeCell ref="A27:J27"/>
    <mergeCell ref="A28:J28"/>
  </mergeCells>
  <printOptions horizontalCentered="1"/>
  <pageMargins left="0.314583333333333" right="0.314583333333333" top="0.747916666666667" bottom="0.550694444444444" header="0.314583333333333" footer="0.314583333333333"/>
  <pageSetup paperSize="9" scale="81" fitToHeight="0" orientation="portrait" horizontalDpi="600" verticalDpi="300"/>
  <headerFooter>
    <oddFooter>&amp;C&amp;"宋体,常规"第&amp;"Times New Roman,常规"&amp;P&amp;"宋体,常规"页&amp;"Times New Roman,常规"  &amp;"宋体,常规"共&amp;"Times New Roman,常规"&amp;N&amp;"宋体,常规"页</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材料</vt:lpstr>
      <vt:lpstr>机械服务</vt:lpstr>
      <vt:lpstr>劳务</vt:lpstr>
      <vt:lpstr>交安类材料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  MY  HEART</cp:lastModifiedBy>
  <dcterms:created xsi:type="dcterms:W3CDTF">2006-09-13T11:21:00Z</dcterms:created>
  <cp:lastPrinted>2026-03-11T08:20:00Z</cp:lastPrinted>
  <dcterms:modified xsi:type="dcterms:W3CDTF">2026-04-07T01:56:55Z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047471364E99430FB2919E41CDF0D9BD_13</vt:lpwstr>
  </property>
  <property fmtid="{D5CDD505-2E9C-101B-9397-08002B2CF9AE}" pid="4" name="KSOProductBuildVer">
    <vt:lpwstr>2052-12.1.0.25225</vt:lpwstr>
  </property>
  <property fmtid="{D5CDD505-2E9C-101B-9397-08002B2CF9AE}" pid="5" name="CalculationRule">
    <vt:i4>0</vt:i4>
  </property>
</Properties>
</file>